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R\Desktop\"/>
    </mc:Choice>
  </mc:AlternateContent>
  <xr:revisionPtr revIDLastSave="0" documentId="13_ncr:1_{B1E30792-7237-405C-8C78-9E20CB1F8D7F}" xr6:coauthVersionLast="45" xr6:coauthVersionMax="45" xr10:uidLastSave="{00000000-0000-0000-0000-000000000000}"/>
  <bookViews>
    <workbookView xWindow="-120" yWindow="-120" windowWidth="29040" windowHeight="15840" activeTab="2" xr2:uid="{7838C895-44AE-4D4D-B4E9-F1CA1DE9930B}"/>
  </bookViews>
  <sheets>
    <sheet name="Data" sheetId="1" r:id="rId1"/>
    <sheet name="Model" sheetId="2" r:id="rId2"/>
    <sheet name="Model only states" sheetId="3" r:id="rId3"/>
    <sheet name="Model States Population" sheetId="4" r:id="rId4"/>
  </sheets>
  <definedNames>
    <definedName name="_xlnm._FilterDatabase" localSheetId="1" hidden="1">Model!$A$1:$F$59</definedName>
    <definedName name="_xlnm._FilterDatabase" localSheetId="2" hidden="1">'Model only states'!$A$1:$F$54</definedName>
    <definedName name="_xlnm._FilterDatabase" localSheetId="3" hidden="1">'Model States Population'!$A$1:$E$54</definedName>
    <definedName name="solver_adj" localSheetId="1" hidden="1">Model!$D$2:$D$57</definedName>
    <definedName name="solver_adj" localSheetId="2" hidden="1">'Model only states'!$D$2:$D$52</definedName>
    <definedName name="solver_adj" localSheetId="3" hidden="1">'Model States Population'!$D$2:$D$52</definedName>
    <definedName name="solver_cvg" localSheetId="1" hidden="1">0.0001</definedName>
    <definedName name="solver_cvg" localSheetId="2" hidden="1">0.0001</definedName>
    <definedName name="solver_cvg" localSheetId="3" hidden="1">0.0001</definedName>
    <definedName name="solver_drv" localSheetId="1" hidden="1">1</definedName>
    <definedName name="solver_drv" localSheetId="2" hidden="1">1</definedName>
    <definedName name="solver_drv" localSheetId="3" hidden="1">1</definedName>
    <definedName name="solver_eng" localSheetId="1" hidden="1">2</definedName>
    <definedName name="solver_eng" localSheetId="2" hidden="1">2</definedName>
    <definedName name="solver_eng" localSheetId="3" hidden="1">2</definedName>
    <definedName name="solver_est" localSheetId="1" hidden="1">1</definedName>
    <definedName name="solver_est" localSheetId="2" hidden="1">1</definedName>
    <definedName name="solver_est" localSheetId="3" hidden="1">1</definedName>
    <definedName name="solver_itr" localSheetId="1" hidden="1">2147483647</definedName>
    <definedName name="solver_itr" localSheetId="2" hidden="1">2147483647</definedName>
    <definedName name="solver_itr" localSheetId="3" hidden="1">2147483647</definedName>
    <definedName name="solver_lhs1" localSheetId="1" hidden="1">Model!$C$58</definedName>
    <definedName name="solver_lhs1" localSheetId="2" hidden="1">'Model only states'!$C$53</definedName>
    <definedName name="solver_lhs1" localSheetId="3" hidden="1">'Model States Population'!$C$53</definedName>
    <definedName name="solver_lhs2" localSheetId="1" hidden="1">Model!$D$2:$D$57</definedName>
    <definedName name="solver_lhs2" localSheetId="2" hidden="1">'Model only states'!$D$2:$D$52</definedName>
    <definedName name="solver_lhs2" localSheetId="3" hidden="1">'Model States Population'!$D$2:$D$52</definedName>
    <definedName name="solver_lhs3" localSheetId="1" hidden="1">Model!$F$21</definedName>
    <definedName name="solver_lhs3" localSheetId="2" hidden="1">'Model only states'!$F$29</definedName>
    <definedName name="solver_lhs3" localSheetId="3" hidden="1">'Model States Population'!#REF!</definedName>
    <definedName name="solver_lhs4" localSheetId="1" hidden="1">Model!$F$22</definedName>
    <definedName name="solver_lhs4" localSheetId="2" hidden="1">'Model only states'!$F$29</definedName>
    <definedName name="solver_lhs4" localSheetId="3" hidden="1">'Model States Population'!#REF!</definedName>
    <definedName name="solver_lhs5" localSheetId="1" hidden="1">Model!$F$31</definedName>
    <definedName name="solver_lhs6" localSheetId="1" hidden="1">Model!$F$32</definedName>
    <definedName name="solver_mip" localSheetId="1" hidden="1">2147483647</definedName>
    <definedName name="solver_mip" localSheetId="2" hidden="1">2147483647</definedName>
    <definedName name="solver_mip" localSheetId="3" hidden="1">2147483647</definedName>
    <definedName name="solver_mni" localSheetId="1" hidden="1">30</definedName>
    <definedName name="solver_mni" localSheetId="2" hidden="1">30</definedName>
    <definedName name="solver_mni" localSheetId="3" hidden="1">30</definedName>
    <definedName name="solver_mrt" localSheetId="1" hidden="1">0.075</definedName>
    <definedName name="solver_mrt" localSheetId="2" hidden="1">0.075</definedName>
    <definedName name="solver_mrt" localSheetId="3" hidden="1">0.075</definedName>
    <definedName name="solver_msl" localSheetId="1" hidden="1">2</definedName>
    <definedName name="solver_msl" localSheetId="2" hidden="1">2</definedName>
    <definedName name="solver_msl" localSheetId="3" hidden="1">2</definedName>
    <definedName name="solver_neg" localSheetId="1" hidden="1">1</definedName>
    <definedName name="solver_neg" localSheetId="2" hidden="1">1</definedName>
    <definedName name="solver_neg" localSheetId="3" hidden="1">1</definedName>
    <definedName name="solver_nod" localSheetId="1" hidden="1">2147483647</definedName>
    <definedName name="solver_nod" localSheetId="2" hidden="1">2147483647</definedName>
    <definedName name="solver_nod" localSheetId="3" hidden="1">2147483647</definedName>
    <definedName name="solver_num" localSheetId="1" hidden="1">6</definedName>
    <definedName name="solver_num" localSheetId="2" hidden="1">2</definedName>
    <definedName name="solver_num" localSheetId="3" hidden="1">2</definedName>
    <definedName name="solver_nwt" localSheetId="1" hidden="1">1</definedName>
    <definedName name="solver_nwt" localSheetId="2" hidden="1">1</definedName>
    <definedName name="solver_nwt" localSheetId="3" hidden="1">1</definedName>
    <definedName name="solver_opt" localSheetId="1" hidden="1">Model!$B$58</definedName>
    <definedName name="solver_opt" localSheetId="2" hidden="1">'Model only states'!$B$53</definedName>
    <definedName name="solver_opt" localSheetId="3" hidden="1">'Model States Population'!$B$53</definedName>
    <definedName name="solver_pre" localSheetId="1" hidden="1">0.000001</definedName>
    <definedName name="solver_pre" localSheetId="2" hidden="1">0.000001</definedName>
    <definedName name="solver_pre" localSheetId="3" hidden="1">0.000001</definedName>
    <definedName name="solver_rbv" localSheetId="1" hidden="1">1</definedName>
    <definedName name="solver_rbv" localSheetId="2" hidden="1">1</definedName>
    <definedName name="solver_rbv" localSheetId="3" hidden="1">1</definedName>
    <definedName name="solver_rel1" localSheetId="1" hidden="1">3</definedName>
    <definedName name="solver_rel1" localSheetId="2" hidden="1">3</definedName>
    <definedName name="solver_rel1" localSheetId="3" hidden="1">3</definedName>
    <definedName name="solver_rel2" localSheetId="1" hidden="1">5</definedName>
    <definedName name="solver_rel2" localSheetId="2" hidden="1">5</definedName>
    <definedName name="solver_rel2" localSheetId="3" hidden="1">5</definedName>
    <definedName name="solver_rel3" localSheetId="1" hidden="1">3</definedName>
    <definedName name="solver_rel3" localSheetId="2" hidden="1">3</definedName>
    <definedName name="solver_rel3" localSheetId="3" hidden="1">3</definedName>
    <definedName name="solver_rel4" localSheetId="1" hidden="1">3</definedName>
    <definedName name="solver_rel4" localSheetId="2" hidden="1">3</definedName>
    <definedName name="solver_rel4" localSheetId="3" hidden="1">3</definedName>
    <definedName name="solver_rel5" localSheetId="1" hidden="1">3</definedName>
    <definedName name="solver_rel6" localSheetId="1" hidden="1">3</definedName>
    <definedName name="solver_rhs1" localSheetId="1" hidden="1">Model!$C$59</definedName>
    <definedName name="solver_rhs1" localSheetId="2" hidden="1">'Model only states'!$C$54</definedName>
    <definedName name="solver_rhs1" localSheetId="3" hidden="1">'Model States Population'!$C$54</definedName>
    <definedName name="solver_rhs2" localSheetId="1" hidden="1">binary</definedName>
    <definedName name="solver_rhs2" localSheetId="2" hidden="1">binary</definedName>
    <definedName name="solver_rhs2" localSheetId="3" hidden="1">binary</definedName>
    <definedName name="solver_rhs3" localSheetId="1" hidden="1">Model!$F$22</definedName>
    <definedName name="solver_rhs3" localSheetId="2" hidden="1">'Model only states'!#REF!</definedName>
    <definedName name="solver_rhs3" localSheetId="3" hidden="1">'Model States Population'!#REF!</definedName>
    <definedName name="solver_rhs4" localSheetId="1" hidden="1">Model!$F$21</definedName>
    <definedName name="solver_rhs4" localSheetId="2" hidden="1">'Model only states'!#REF!</definedName>
    <definedName name="solver_rhs4" localSheetId="3" hidden="1">'Model States Population'!#REF!</definedName>
    <definedName name="solver_rhs5" localSheetId="1" hidden="1">Model!$F$32</definedName>
    <definedName name="solver_rhs6" localSheetId="1" hidden="1">Model!$F$31</definedName>
    <definedName name="solver_rlx" localSheetId="1" hidden="1">2</definedName>
    <definedName name="solver_rlx" localSheetId="2" hidden="1">2</definedName>
    <definedName name="solver_rlx" localSheetId="3" hidden="1">2</definedName>
    <definedName name="solver_rsd" localSheetId="1" hidden="1">0</definedName>
    <definedName name="solver_rsd" localSheetId="2" hidden="1">0</definedName>
    <definedName name="solver_rsd" localSheetId="3" hidden="1">0</definedName>
    <definedName name="solver_scl" localSheetId="1" hidden="1">1</definedName>
    <definedName name="solver_scl" localSheetId="2" hidden="1">1</definedName>
    <definedName name="solver_scl" localSheetId="3" hidden="1">1</definedName>
    <definedName name="solver_sho" localSheetId="1" hidden="1">2</definedName>
    <definedName name="solver_sho" localSheetId="2" hidden="1">2</definedName>
    <definedName name="solver_sho" localSheetId="3" hidden="1">2</definedName>
    <definedName name="solver_ssz" localSheetId="1" hidden="1">100</definedName>
    <definedName name="solver_ssz" localSheetId="2" hidden="1">100</definedName>
    <definedName name="solver_ssz" localSheetId="3" hidden="1">100</definedName>
    <definedName name="solver_tim" localSheetId="1" hidden="1">2147483647</definedName>
    <definedName name="solver_tim" localSheetId="2" hidden="1">2147483647</definedName>
    <definedName name="solver_tim" localSheetId="3" hidden="1">2147483647</definedName>
    <definedName name="solver_tol" localSheetId="1" hidden="1">0.0001</definedName>
    <definedName name="solver_tol" localSheetId="2" hidden="1">0.0001</definedName>
    <definedName name="solver_tol" localSheetId="3" hidden="1">0.0001</definedName>
    <definedName name="solver_typ" localSheetId="1" hidden="1">2</definedName>
    <definedName name="solver_typ" localSheetId="2" hidden="1">2</definedName>
    <definedName name="solver_typ" localSheetId="3" hidden="1">2</definedName>
    <definedName name="solver_val" localSheetId="1" hidden="1">0</definedName>
    <definedName name="solver_val" localSheetId="2" hidden="1">0</definedName>
    <definedName name="solver_val" localSheetId="3" hidden="1">0</definedName>
    <definedName name="solver_ver" localSheetId="1" hidden="1">3</definedName>
    <definedName name="solver_ver" localSheetId="2" hidden="1">3</definedName>
    <definedName name="solver_ver" localSheetId="3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3" i="4" l="1"/>
  <c r="B53" i="4"/>
  <c r="E49" i="4"/>
  <c r="E46" i="4"/>
  <c r="E31" i="4"/>
  <c r="E45" i="4"/>
  <c r="E42" i="4"/>
  <c r="E47" i="4"/>
  <c r="E39" i="4"/>
  <c r="E43" i="4"/>
  <c r="E34" i="4"/>
  <c r="E26" i="4"/>
  <c r="E30" i="4"/>
  <c r="E40" i="4"/>
  <c r="E36" i="4"/>
  <c r="E48" i="4"/>
  <c r="E44" i="4"/>
  <c r="E32" i="4"/>
  <c r="E51" i="4"/>
  <c r="E23" i="4"/>
  <c r="E52" i="4"/>
  <c r="E41" i="4"/>
  <c r="E33" i="4"/>
  <c r="E38" i="4"/>
  <c r="E29" i="4"/>
  <c r="E50" i="4"/>
  <c r="E27" i="4"/>
  <c r="E24" i="4"/>
  <c r="E37" i="4"/>
  <c r="E25" i="4"/>
  <c r="E35" i="4"/>
  <c r="E28" i="4"/>
  <c r="E22" i="4"/>
  <c r="E20" i="4"/>
  <c r="E19" i="4"/>
  <c r="E21" i="4"/>
  <c r="E18" i="4"/>
  <c r="E12" i="4"/>
  <c r="E10" i="4"/>
  <c r="E16" i="4"/>
  <c r="E14" i="4"/>
  <c r="E11" i="4"/>
  <c r="E17" i="4"/>
  <c r="E9" i="4"/>
  <c r="E15" i="4"/>
  <c r="E8" i="4"/>
  <c r="E7" i="4"/>
  <c r="E5" i="4"/>
  <c r="E13" i="4"/>
  <c r="E6" i="4"/>
  <c r="E4" i="4"/>
  <c r="E3" i="4"/>
  <c r="E2" i="4"/>
  <c r="C53" i="3"/>
  <c r="B53" i="3"/>
  <c r="E2" i="3"/>
  <c r="E38" i="3"/>
  <c r="E13" i="3"/>
  <c r="E39" i="3"/>
  <c r="E42" i="3"/>
  <c r="E4" i="3"/>
  <c r="E20" i="3"/>
  <c r="E50" i="3"/>
  <c r="E31" i="3"/>
  <c r="E7" i="3"/>
  <c r="E29" i="3"/>
  <c r="E10" i="3"/>
  <c r="E48" i="3"/>
  <c r="E27" i="3"/>
  <c r="E23" i="3"/>
  <c r="E46" i="3"/>
  <c r="E6" i="3"/>
  <c r="E44" i="3"/>
  <c r="E49" i="3"/>
  <c r="E16" i="3"/>
  <c r="E41" i="3"/>
  <c r="E14" i="3"/>
  <c r="E18" i="3"/>
  <c r="E17" i="3"/>
  <c r="E11" i="3"/>
  <c r="E36" i="3"/>
  <c r="E22" i="3"/>
  <c r="E37" i="3"/>
  <c r="E45" i="3"/>
  <c r="E40" i="3"/>
  <c r="E35" i="3"/>
  <c r="E15" i="3"/>
  <c r="E28" i="3"/>
  <c r="E26" i="3"/>
  <c r="E21" i="3"/>
  <c r="E24" i="3"/>
  <c r="E33" i="3"/>
  <c r="E47" i="3"/>
  <c r="E12" i="3"/>
  <c r="E8" i="3"/>
  <c r="E43" i="3"/>
  <c r="E51" i="3"/>
  <c r="E3" i="3"/>
  <c r="E9" i="3"/>
  <c r="E25" i="3"/>
  <c r="E34" i="3"/>
  <c r="E52" i="3"/>
  <c r="E19" i="3"/>
  <c r="E32" i="3"/>
  <c r="E5" i="3"/>
  <c r="E30" i="3"/>
  <c r="F32" i="2" l="1"/>
  <c r="F21" i="2"/>
  <c r="F2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2" i="2"/>
  <c r="C58" i="2"/>
  <c r="F31" i="2" s="1"/>
  <c r="B58" i="2"/>
</calcChain>
</file>

<file path=xl/sharedStrings.xml><?xml version="1.0" encoding="utf-8"?>
<sst xmlns="http://schemas.openxmlformats.org/spreadsheetml/2006/main" count="697" uniqueCount="227">
  <si>
    <t>State or</t>
  </si>
  <si>
    <t>district</t>
  </si>
  <si>
    <t>Hillary Clinton</t>
  </si>
  <si>
    <t>Democratic</t>
  </si>
  <si>
    <t>Donald Trump</t>
  </si>
  <si>
    <t>Republican</t>
  </si>
  <si>
    <t>Gary Johnson</t>
  </si>
  <si>
    <t>Libertarian</t>
  </si>
  <si>
    <t>Jill Stein</t>
  </si>
  <si>
    <t>Green</t>
  </si>
  <si>
    <t>Evan McMullin</t>
  </si>
  <si>
    <t>Independent</t>
  </si>
  <si>
    <t>Others</t>
  </si>
  <si>
    <t>Margin</t>
  </si>
  <si>
    <t>Total</t>
  </si>
  <si>
    <t>votes</t>
  </si>
  <si>
    <t>Sources</t>
  </si>
  <si>
    <t>Votes</t>
  </si>
  <si>
    <t>%</t>
  </si>
  <si>
    <t>EV</t>
  </si>
  <si>
    <t>Ala.</t>
  </si>
  <si>
    <t>–</t>
  </si>
  <si>
    <t>[390]</t>
  </si>
  <si>
    <t>Alaska</t>
  </si>
  <si>
    <t>[391]</t>
  </si>
  <si>
    <t>Ariz.</t>
  </si>
  <si>
    <t>[392]</t>
  </si>
  <si>
    <t>Ark.</t>
  </si>
  <si>
    <t>[393]</t>
  </si>
  <si>
    <t>Calif.</t>
  </si>
  <si>
    <t>−4,269,978</t>
  </si>
  <si>
    <t>−30.11%</t>
  </si>
  <si>
    <t>[394]</t>
  </si>
  <si>
    <t>Colo.</t>
  </si>
  <si>
    <t>−136,386</t>
  </si>
  <si>
    <t>−4.91%</t>
  </si>
  <si>
    <t>[395]</t>
  </si>
  <si>
    <t>Conn.</t>
  </si>
  <si>
    <t>−224,357</t>
  </si>
  <si>
    <t>−13.64%</t>
  </si>
  <si>
    <t>[396]</t>
  </si>
  <si>
    <t>Del.</t>
  </si>
  <si>
    <t>−50,476</t>
  </si>
  <si>
    <t>−11.37%</t>
  </si>
  <si>
    <t>[397][398]</t>
  </si>
  <si>
    <t>D.C.</t>
  </si>
  <si>
    <t>−270,107</t>
  </si>
  <si>
    <t>−86.78%</t>
  </si>
  <si>
    <t>[399]</t>
  </si>
  <si>
    <t>Fla.</t>
  </si>
  <si>
    <t>[400]</t>
  </si>
  <si>
    <t>Ga.</t>
  </si>
  <si>
    <t>[401][402]</t>
  </si>
  <si>
    <t>Hawaii</t>
  </si>
  <si>
    <t>−138,044</t>
  </si>
  <si>
    <t>−32.18%</t>
  </si>
  <si>
    <t>[403]</t>
  </si>
  <si>
    <t>Idaho</t>
  </si>
  <si>
    <t>[404]</t>
  </si>
  <si>
    <t>Ill.</t>
  </si>
  <si>
    <t>−944,714</t>
  </si>
  <si>
    <t>−17.06%</t>
  </si>
  <si>
    <t>[405]</t>
  </si>
  <si>
    <t>Ind.</t>
  </si>
  <si>
    <t>[406]</t>
  </si>
  <si>
    <t>Iowa</t>
  </si>
  <si>
    <t>[407]</t>
  </si>
  <si>
    <t>Kan.</t>
  </si>
  <si>
    <t>[408]</t>
  </si>
  <si>
    <t>Ky.</t>
  </si>
  <si>
    <t>[409]</t>
  </si>
  <si>
    <t>La.</t>
  </si>
  <si>
    <t>[410]</t>
  </si>
  <si>
    <t>Maine †</t>
  </si>
  <si>
    <t>−22,142</t>
  </si>
  <si>
    <t>−2.96%</t>
  </si>
  <si>
    <t>[411][412]</t>
  </si>
  <si>
    <t>ME-1</t>
  </si>
  <si>
    <t>−58,390</t>
  </si>
  <si>
    <t>−14.81%</t>
  </si>
  <si>
    <t>ME-2</t>
  </si>
  <si>
    <t>Md.</t>
  </si>
  <si>
    <t>−734,759</t>
  </si>
  <si>
    <t>−26.42%</t>
  </si>
  <si>
    <t>[413]</t>
  </si>
  <si>
    <t>Mass.</t>
  </si>
  <si>
    <t>−904,303</t>
  </si>
  <si>
    <t>−27.20%</t>
  </si>
  <si>
    <t>[414]</t>
  </si>
  <si>
    <t>Mich.</t>
  </si>
  <si>
    <t>[415]</t>
  </si>
  <si>
    <t>Minn.</t>
  </si>
  <si>
    <t>−44,765</t>
  </si>
  <si>
    <t>−1.52%</t>
  </si>
  <si>
    <t>[416]</t>
  </si>
  <si>
    <t>Miss.</t>
  </si>
  <si>
    <t>[417]</t>
  </si>
  <si>
    <t>Mo.</t>
  </si>
  <si>
    <t>[418]</t>
  </si>
  <si>
    <t>Mont.</t>
  </si>
  <si>
    <t>[419][420]</t>
  </si>
  <si>
    <t>Nebr. †</t>
  </si>
  <si>
    <t>[421]</t>
  </si>
  <si>
    <t>NE-1</t>
  </si>
  <si>
    <t>NE-2</t>
  </si>
  <si>
    <t>NE-3</t>
  </si>
  <si>
    <t>Nev.</t>
  </si>
  <si>
    <t>−27,202</t>
  </si>
  <si>
    <t>−2.42%</t>
  </si>
  <si>
    <t>[422]</t>
  </si>
  <si>
    <t>N.H.</t>
  </si>
  <si>
    <t>−2,736</t>
  </si>
  <si>
    <t>−0.37%</t>
  </si>
  <si>
    <t>[423]</t>
  </si>
  <si>
    <t>N.J.</t>
  </si>
  <si>
    <t>−546,345</t>
  </si>
  <si>
    <t>−14.10%</t>
  </si>
  <si>
    <t>[424]</t>
  </si>
  <si>
    <t>N.M.</t>
  </si>
  <si>
    <t>−65,567</t>
  </si>
  <si>
    <t>−8.21%</t>
  </si>
  <si>
    <t>[425]</t>
  </si>
  <si>
    <t>N.Y.</t>
  </si>
  <si>
    <t>−1,736,590</t>
  </si>
  <si>
    <t>−22.49%</t>
  </si>
  <si>
    <t>[426]</t>
  </si>
  <si>
    <t>N.C.</t>
  </si>
  <si>
    <t>[427]</t>
  </si>
  <si>
    <t>N.D.</t>
  </si>
  <si>
    <t>[428]</t>
  </si>
  <si>
    <t>Ohio</t>
  </si>
  <si>
    <t>[429]</t>
  </si>
  <si>
    <t>Okla.</t>
  </si>
  <si>
    <t>[430]</t>
  </si>
  <si>
    <t>Ore.</t>
  </si>
  <si>
    <t>−219,703</t>
  </si>
  <si>
    <t>−10.98%</t>
  </si>
  <si>
    <t>[431]</t>
  </si>
  <si>
    <t>Pa.</t>
  </si>
  <si>
    <t>[432]</t>
  </si>
  <si>
    <t>R.I.</t>
  </si>
  <si>
    <t>−71,982</t>
  </si>
  <si>
    <t>−15.51%</t>
  </si>
  <si>
    <t>[433]</t>
  </si>
  <si>
    <t>S.C.</t>
  </si>
  <si>
    <t>[434]</t>
  </si>
  <si>
    <t>S.D.</t>
  </si>
  <si>
    <t>[435]</t>
  </si>
  <si>
    <t>Tenn.</t>
  </si>
  <si>
    <t>[436]</t>
  </si>
  <si>
    <t>Texas</t>
  </si>
  <si>
    <t>[437]</t>
  </si>
  <si>
    <t>Utah</t>
  </si>
  <si>
    <t>[438]</t>
  </si>
  <si>
    <t>Vt.</t>
  </si>
  <si>
    <t>−83,204</t>
  </si>
  <si>
    <t>−26.41%</t>
  </si>
  <si>
    <t>[439]</t>
  </si>
  <si>
    <t>Va.</t>
  </si>
  <si>
    <t>−212,030</t>
  </si>
  <si>
    <t>−5.32%</t>
  </si>
  <si>
    <t>[440]</t>
  </si>
  <si>
    <t>Wash.</t>
  </si>
  <si>
    <t>−520,971</t>
  </si>
  <si>
    <t>−15.71%</t>
  </si>
  <si>
    <t>[441]</t>
  </si>
  <si>
    <t>W.Va.</t>
  </si>
  <si>
    <t>[442]</t>
  </si>
  <si>
    <t>Wis.</t>
  </si>
  <si>
    <t>[443]</t>
  </si>
  <si>
    <t>Wyo.</t>
  </si>
  <si>
    <t>[444]</t>
  </si>
  <si>
    <t>−2,868,691</t>
  </si>
  <si>
    <t>−2.10%</t>
  </si>
  <si>
    <t>District</t>
  </si>
  <si>
    <t>Alabama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</si>
  <si>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</si>
  <si>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</si>
  <si>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</si>
  <si>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</si>
  <si>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</si>
  <si>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</si>
  <si>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</si>
  <si>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</si>
  <si>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</si>
  <si>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Illinois</t>
  </si>
  <si>
    <t>Indiana</t>
  </si>
  <si>
    <t>Kansas</t>
  </si>
  <si>
    <t>Kentucky</t>
  </si>
  <si>
    <t>Louisiana</t>
  </si>
  <si>
    <t>Maine</t>
  </si>
  <si>
    <t>Maryland</t>
  </si>
  <si>
    <t>Massachussets</t>
  </si>
  <si>
    <t>Michigan</t>
  </si>
  <si>
    <t>Minnesota</t>
  </si>
  <si>
    <t>Mississippi</t>
  </si>
  <si>
    <t>Montana</t>
  </si>
  <si>
    <t>Missouri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</si>
  <si>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</si>
  <si>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</si>
  <si>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</si>
  <si>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</si>
  <si>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</si>
  <si>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</si>
  <si>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</si>
  <si>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</si>
  <si>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Oklahoma</t>
  </si>
  <si>
    <t>Oregon</t>
  </si>
  <si>
    <t>Pennsylvania</t>
  </si>
  <si>
    <t>Rode Island</t>
  </si>
  <si>
    <t>South Carolina</t>
  </si>
  <si>
    <t>South Dakota</t>
  </si>
  <si>
    <t>Tennessee</t>
  </si>
  <si>
    <t>Vermont</t>
  </si>
  <si>
    <t>Virginia</t>
  </si>
  <si>
    <t>Washington</t>
  </si>
  <si>
    <t>West Virginia</t>
  </si>
  <si>
    <t>Wisconsin</t>
  </si>
  <si>
    <t>Wyoming</t>
  </si>
  <si>
    <t>Electors</t>
  </si>
  <si>
    <t>Xi</t>
  </si>
  <si>
    <t>V/E</t>
  </si>
  <si>
    <t>State/HD</t>
  </si>
  <si>
    <t>Massachusetts</t>
  </si>
  <si>
    <t>Rhode Island</t>
  </si>
  <si>
    <t>Population</t>
  </si>
  <si>
    <t>P/E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</si>
</sst>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02122"/>
      <name val="Calibri"/>
      <family val="2"/>
      <scheme val="minor"/>
    </font>
    <font>
      <sz val="10"/>
      <color rgb="FF202122"/>
      <name val="Calibri"/>
      <family val="2"/>
      <scheme val="minor"/>
    </font>
    <font>
      <vertAlign val="superscript"/>
      <sz val="8"/>
      <color rgb="FF0B0080"/>
      <name val="Calibri"/>
      <family val="2"/>
      <scheme val="minor"/>
    </font>
    <font>
      <i/>
      <sz val="10"/>
      <color rgb="FF202122"/>
      <name val="Calibri"/>
      <family val="2"/>
      <scheme val="minor"/>
    </font>
    <font>
      <b/>
      <sz val="10"/>
      <color rgb="FF202122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8F9FA"/>
        <bgColor indexed="64"/>
      </patternFill>
    </fill>
    <fill>
      <patternFill patternType="solid">
        <fgColor rgb="FFEAECF0"/>
        <bgColor indexed="64"/>
      </patternFill>
    </fill>
    <fill>
      <patternFill patternType="solid">
        <fgColor rgb="FFFFB6B6"/>
        <bgColor indexed="64"/>
      </patternFill>
    </fill>
    <fill>
      <patternFill patternType="solid">
        <fgColor rgb="FFB0CEFF"/>
        <bgColor indexed="64"/>
      </patternFill>
    </fill>
  </fills>
  <borders count="11">
    <border>
      <left/>
      <right/>
      <top/>
      <bottom/>
      <diagonal/>
    </border>
    <border>
      <left style="medium">
        <color rgb="FFA2A9B1"/>
      </left>
      <right style="medium">
        <color rgb="FFA2A9B1"/>
      </right>
      <top style="medium">
        <color rgb="FFA2A9B1"/>
      </top>
      <bottom style="medium">
        <color rgb="FFA2A9B1"/>
      </bottom>
      <diagonal/>
    </border>
    <border>
      <left style="medium">
        <color rgb="FFA2A9B1"/>
      </left>
      <right style="medium">
        <color rgb="FFA2A9B1"/>
      </right>
      <top style="medium">
        <color rgb="FFA2A9B1"/>
      </top>
      <bottom/>
      <diagonal/>
    </border>
    <border>
      <left style="medium">
        <color rgb="FFA2A9B1"/>
      </left>
      <right style="medium">
        <color rgb="FFA2A9B1"/>
      </right>
      <top/>
      <bottom/>
      <diagonal/>
    </border>
    <border>
      <left style="medium">
        <color rgb="FFA2A9B1"/>
      </left>
      <right style="medium">
        <color rgb="FFA2A9B1"/>
      </right>
      <top/>
      <bottom style="medium">
        <color rgb="FFA2A9B1"/>
      </bottom>
      <diagonal/>
    </border>
    <border>
      <left style="medium">
        <color rgb="FFA2A9B1"/>
      </left>
      <right/>
      <top style="medium">
        <color rgb="FFA2A9B1"/>
      </top>
      <bottom/>
      <diagonal/>
    </border>
    <border>
      <left/>
      <right/>
      <top style="medium">
        <color rgb="FFA2A9B1"/>
      </top>
      <bottom/>
      <diagonal/>
    </border>
    <border>
      <left/>
      <right style="medium">
        <color rgb="FFA2A9B1"/>
      </right>
      <top style="medium">
        <color rgb="FFA2A9B1"/>
      </top>
      <bottom/>
      <diagonal/>
    </border>
    <border>
      <left style="medium">
        <color rgb="FFA2A9B1"/>
      </left>
      <right/>
      <top/>
      <bottom style="medium">
        <color rgb="FFA2A9B1"/>
      </bottom>
      <diagonal/>
    </border>
    <border>
      <left/>
      <right/>
      <top/>
      <bottom style="medium">
        <color rgb="FFA2A9B1"/>
      </bottom>
      <diagonal/>
    </border>
    <border>
      <left/>
      <right style="medium">
        <color rgb="FFA2A9B1"/>
      </right>
      <top/>
      <bottom style="medium">
        <color rgb="FFA2A9B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50">
    <xf numFmtId="0" fontId="0" fillId="0" borderId="0" xfId="0"/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0" fillId="3" borderId="4" xfId="0" applyFill="1" applyBorder="1" applyAlignment="1">
      <alignment horizontal="center"/>
    </xf>
    <xf numFmtId="0" fontId="0" fillId="2" borderId="10" xfId="0" applyFill="1" applyBorder="1"/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7" fillId="4" borderId="1" xfId="2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vertical="center" wrapText="1"/>
    </xf>
    <xf numFmtId="10" fontId="3" fillId="4" borderId="1" xfId="0" applyNumberFormat="1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7" fillId="4" borderId="1" xfId="2" applyFill="1" applyBorder="1" applyAlignment="1">
      <alignment vertical="center" wrapText="1"/>
    </xf>
    <xf numFmtId="0" fontId="7" fillId="5" borderId="1" xfId="2" applyFill="1" applyBorder="1" applyAlignment="1">
      <alignment horizontal="center" vertical="center"/>
    </xf>
    <xf numFmtId="3" fontId="3" fillId="5" borderId="1" xfId="0" applyNumberFormat="1" applyFont="1" applyFill="1" applyBorder="1" applyAlignment="1">
      <alignment vertical="center" wrapText="1"/>
    </xf>
    <xf numFmtId="10" fontId="3" fillId="5" borderId="1" xfId="0" applyNumberFormat="1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0" fontId="7" fillId="5" borderId="1" xfId="2" applyFill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3" fontId="5" fillId="5" borderId="1" xfId="0" applyNumberFormat="1" applyFont="1" applyFill="1" applyBorder="1" applyAlignment="1">
      <alignment vertical="center" wrapText="1"/>
    </xf>
    <xf numFmtId="10" fontId="5" fillId="5" borderId="1" xfId="0" applyNumberFormat="1" applyFont="1" applyFill="1" applyBorder="1" applyAlignment="1">
      <alignment vertical="center" wrapText="1"/>
    </xf>
    <xf numFmtId="3" fontId="5" fillId="4" borderId="1" xfId="0" applyNumberFormat="1" applyFont="1" applyFill="1" applyBorder="1" applyAlignment="1">
      <alignment vertical="center" wrapText="1"/>
    </xf>
    <xf numFmtId="10" fontId="5" fillId="4" borderId="1" xfId="0" applyNumberFormat="1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right" vertical="center" wrapText="1"/>
    </xf>
    <xf numFmtId="10" fontId="6" fillId="3" borderId="1" xfId="0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right" vertical="center" wrapText="1"/>
    </xf>
    <xf numFmtId="164" fontId="0" fillId="0" borderId="0" xfId="1" applyNumberFormat="1" applyFont="1"/>
    <xf numFmtId="43" fontId="0" fillId="0" borderId="0" xfId="0" applyNumberFormat="1"/>
    <xf numFmtId="0" fontId="0" fillId="0" borderId="0" xfId="0" applyAlignment="1">
      <alignment horizont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vertical="center" wrapText="1"/>
    </xf>
    <xf numFmtId="0" fontId="4" fillId="5" borderId="3" xfId="0" applyFont="1" applyFill="1" applyBorder="1" applyAlignment="1">
      <alignment vertical="center" wrapText="1"/>
    </xf>
    <xf numFmtId="0" fontId="4" fillId="5" borderId="4" xfId="0" applyFont="1" applyFill="1" applyBorder="1" applyAlignment="1">
      <alignment vertical="center" wrapText="1"/>
    </xf>
    <xf numFmtId="0" fontId="7" fillId="4" borderId="2" xfId="2" applyFill="1" applyBorder="1" applyAlignment="1">
      <alignment vertical="center" wrapText="1"/>
    </xf>
    <xf numFmtId="0" fontId="7" fillId="4" borderId="3" xfId="2" applyFill="1" applyBorder="1" applyAlignment="1">
      <alignment vertical="center" wrapText="1"/>
    </xf>
    <xf numFmtId="0" fontId="7" fillId="4" borderId="4" xfId="2" applyFill="1" applyBorder="1" applyAlignment="1">
      <alignment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en.wikipedia.org/wiki/2016_United_States_presidential_election" TargetMode="External"/><Relationship Id="rId21" Type="http://schemas.openxmlformats.org/officeDocument/2006/relationships/hyperlink" Target="https://en.wikipedia.org/wiki/2016_United_States_presidential_election_in_Hawaii" TargetMode="External"/><Relationship Id="rId42" Type="http://schemas.openxmlformats.org/officeDocument/2006/relationships/hyperlink" Target="https://en.wikipedia.org/wiki/2016_United_States_presidential_election_in_Massachusetts" TargetMode="External"/><Relationship Id="rId47" Type="http://schemas.openxmlformats.org/officeDocument/2006/relationships/hyperlink" Target="https://en.wikipedia.org/wiki/2016_United_States_presidential_election" TargetMode="External"/><Relationship Id="rId63" Type="http://schemas.openxmlformats.org/officeDocument/2006/relationships/hyperlink" Target="https://en.wikipedia.org/wiki/2016_United_States_presidential_election" TargetMode="External"/><Relationship Id="rId68" Type="http://schemas.openxmlformats.org/officeDocument/2006/relationships/hyperlink" Target="https://en.wikipedia.org/wiki/2016_United_States_presidential_election_in_North_Carolina" TargetMode="External"/><Relationship Id="rId84" Type="http://schemas.openxmlformats.org/officeDocument/2006/relationships/hyperlink" Target="https://en.wikipedia.org/wiki/2016_United_States_presidential_election_in_South_Dakota" TargetMode="External"/><Relationship Id="rId89" Type="http://schemas.openxmlformats.org/officeDocument/2006/relationships/hyperlink" Target="https://en.wikipedia.org/wiki/2016_United_States_presidential_election" TargetMode="External"/><Relationship Id="rId7" Type="http://schemas.openxmlformats.org/officeDocument/2006/relationships/hyperlink" Target="https://en.wikipedia.org/wiki/2016_United_States_presidential_election_in_Arkansas" TargetMode="External"/><Relationship Id="rId71" Type="http://schemas.openxmlformats.org/officeDocument/2006/relationships/hyperlink" Target="https://en.wikipedia.org/wiki/2016_United_States_presidential_election" TargetMode="External"/><Relationship Id="rId92" Type="http://schemas.openxmlformats.org/officeDocument/2006/relationships/hyperlink" Target="https://en.wikipedia.org/wiki/2016_United_States_presidential_election_in_Vermont" TargetMode="External"/><Relationship Id="rId2" Type="http://schemas.openxmlformats.org/officeDocument/2006/relationships/hyperlink" Target="https://en.wikipedia.org/wiki/2016_United_States_presidential_election" TargetMode="External"/><Relationship Id="rId16" Type="http://schemas.openxmlformats.org/officeDocument/2006/relationships/hyperlink" Target="https://en.wikipedia.org/wiki/2016_United_States_presidential_election_in_the_District_of_Columbia" TargetMode="External"/><Relationship Id="rId29" Type="http://schemas.openxmlformats.org/officeDocument/2006/relationships/hyperlink" Target="https://en.wikipedia.org/wiki/2016_United_States_presidential_election_in_Iowa" TargetMode="External"/><Relationship Id="rId11" Type="http://schemas.openxmlformats.org/officeDocument/2006/relationships/hyperlink" Target="https://en.wikipedia.org/wiki/2016_United_States_presidential_election_in_Colorado" TargetMode="External"/><Relationship Id="rId24" Type="http://schemas.openxmlformats.org/officeDocument/2006/relationships/hyperlink" Target="https://en.wikipedia.org/wiki/2016_United_States_presidential_election" TargetMode="External"/><Relationship Id="rId32" Type="http://schemas.openxmlformats.org/officeDocument/2006/relationships/hyperlink" Target="https://en.wikipedia.org/wiki/2016_United_States_presidential_election" TargetMode="External"/><Relationship Id="rId37" Type="http://schemas.openxmlformats.org/officeDocument/2006/relationships/hyperlink" Target="https://en.wikipedia.org/wiki/2016_United_States_presidential_election_in_Maine" TargetMode="External"/><Relationship Id="rId40" Type="http://schemas.openxmlformats.org/officeDocument/2006/relationships/hyperlink" Target="https://en.wikipedia.org/wiki/2016_United_States_presidential_election_in_Maryland" TargetMode="External"/><Relationship Id="rId45" Type="http://schemas.openxmlformats.org/officeDocument/2006/relationships/hyperlink" Target="https://en.wikipedia.org/wiki/2016_United_States_presidential_election" TargetMode="External"/><Relationship Id="rId53" Type="http://schemas.openxmlformats.org/officeDocument/2006/relationships/hyperlink" Target="https://en.wikipedia.org/wiki/2016_United_States_presidential_election_in_Nebraska" TargetMode="External"/><Relationship Id="rId58" Type="http://schemas.openxmlformats.org/officeDocument/2006/relationships/hyperlink" Target="https://en.wikipedia.org/wiki/2016_United_States_presidential_election_in_Nevada" TargetMode="External"/><Relationship Id="rId66" Type="http://schemas.openxmlformats.org/officeDocument/2006/relationships/hyperlink" Target="https://en.wikipedia.org/wiki/2016_United_States_presidential_election_in_New_York" TargetMode="External"/><Relationship Id="rId74" Type="http://schemas.openxmlformats.org/officeDocument/2006/relationships/hyperlink" Target="https://en.wikipedia.org/wiki/2016_United_States_presidential_election_in_Oklahoma" TargetMode="External"/><Relationship Id="rId79" Type="http://schemas.openxmlformats.org/officeDocument/2006/relationships/hyperlink" Target="https://en.wikipedia.org/wiki/2016_United_States_presidential_election" TargetMode="External"/><Relationship Id="rId87" Type="http://schemas.openxmlformats.org/officeDocument/2006/relationships/hyperlink" Target="https://en.wikipedia.org/wiki/2016_United_States_presidential_election" TargetMode="External"/><Relationship Id="rId102" Type="http://schemas.openxmlformats.org/officeDocument/2006/relationships/hyperlink" Target="https://en.wikipedia.org/wiki/2016_United_States_presidential_election_in_Wyoming" TargetMode="External"/><Relationship Id="rId5" Type="http://schemas.openxmlformats.org/officeDocument/2006/relationships/hyperlink" Target="https://en.wikipedia.org/wiki/2016_United_States_presidential_election_in_Arizona" TargetMode="External"/><Relationship Id="rId61" Type="http://schemas.openxmlformats.org/officeDocument/2006/relationships/hyperlink" Target="https://en.wikipedia.org/wiki/2016_United_States_presidential_election" TargetMode="External"/><Relationship Id="rId82" Type="http://schemas.openxmlformats.org/officeDocument/2006/relationships/hyperlink" Target="https://en.wikipedia.org/wiki/2016_United_States_presidential_election_in_South_Carolina" TargetMode="External"/><Relationship Id="rId90" Type="http://schemas.openxmlformats.org/officeDocument/2006/relationships/hyperlink" Target="https://en.wikipedia.org/wiki/2016_United_States_presidential_election_in_Utah" TargetMode="External"/><Relationship Id="rId95" Type="http://schemas.openxmlformats.org/officeDocument/2006/relationships/hyperlink" Target="https://en.wikipedia.org/wiki/2016_United_States_presidential_election" TargetMode="External"/><Relationship Id="rId19" Type="http://schemas.openxmlformats.org/officeDocument/2006/relationships/hyperlink" Target="https://en.wikipedia.org/wiki/2016_United_States_presidential_election" TargetMode="External"/><Relationship Id="rId14" Type="http://schemas.openxmlformats.org/officeDocument/2006/relationships/hyperlink" Target="https://en.wikipedia.org/wiki/2016_United_States_presidential_election" TargetMode="External"/><Relationship Id="rId22" Type="http://schemas.openxmlformats.org/officeDocument/2006/relationships/hyperlink" Target="https://en.wikipedia.org/wiki/2016_United_States_presidential_election" TargetMode="External"/><Relationship Id="rId27" Type="http://schemas.openxmlformats.org/officeDocument/2006/relationships/hyperlink" Target="https://en.wikipedia.org/wiki/2016_United_States_presidential_election_in_Indiana" TargetMode="External"/><Relationship Id="rId30" Type="http://schemas.openxmlformats.org/officeDocument/2006/relationships/hyperlink" Target="https://en.wikipedia.org/wiki/2016_United_States_presidential_election" TargetMode="External"/><Relationship Id="rId35" Type="http://schemas.openxmlformats.org/officeDocument/2006/relationships/hyperlink" Target="https://en.wikipedia.org/wiki/2016_United_States_presidential_election_in_Louisiana" TargetMode="External"/><Relationship Id="rId43" Type="http://schemas.openxmlformats.org/officeDocument/2006/relationships/hyperlink" Target="https://en.wikipedia.org/wiki/2016_United_States_presidential_election" TargetMode="External"/><Relationship Id="rId48" Type="http://schemas.openxmlformats.org/officeDocument/2006/relationships/hyperlink" Target="https://en.wikipedia.org/wiki/2016_United_States_presidential_election_in_Mississippi" TargetMode="External"/><Relationship Id="rId56" Type="http://schemas.openxmlformats.org/officeDocument/2006/relationships/hyperlink" Target="https://en.wikipedia.org/wiki/Nebraska%27s_2nd_congressional_district" TargetMode="External"/><Relationship Id="rId64" Type="http://schemas.openxmlformats.org/officeDocument/2006/relationships/hyperlink" Target="https://en.wikipedia.org/wiki/2016_United_States_presidential_election_in_New_Mexico" TargetMode="External"/><Relationship Id="rId69" Type="http://schemas.openxmlformats.org/officeDocument/2006/relationships/hyperlink" Target="https://en.wikipedia.org/wiki/2016_United_States_presidential_election" TargetMode="External"/><Relationship Id="rId77" Type="http://schemas.openxmlformats.org/officeDocument/2006/relationships/hyperlink" Target="https://en.wikipedia.org/wiki/2016_United_States_presidential_election" TargetMode="External"/><Relationship Id="rId100" Type="http://schemas.openxmlformats.org/officeDocument/2006/relationships/hyperlink" Target="https://en.wikipedia.org/wiki/2016_United_States_presidential_election_in_Wisconsin" TargetMode="External"/><Relationship Id="rId8" Type="http://schemas.openxmlformats.org/officeDocument/2006/relationships/hyperlink" Target="https://en.wikipedia.org/wiki/2016_United_States_presidential_election" TargetMode="External"/><Relationship Id="rId51" Type="http://schemas.openxmlformats.org/officeDocument/2006/relationships/hyperlink" Target="https://en.wikipedia.org/wiki/2016_United_States_presidential_election" TargetMode="External"/><Relationship Id="rId72" Type="http://schemas.openxmlformats.org/officeDocument/2006/relationships/hyperlink" Target="https://en.wikipedia.org/wiki/2016_United_States_presidential_election_in_Ohio" TargetMode="External"/><Relationship Id="rId80" Type="http://schemas.openxmlformats.org/officeDocument/2006/relationships/hyperlink" Target="https://en.wikipedia.org/wiki/2016_United_States_presidential_election_in_Rhode_Island" TargetMode="External"/><Relationship Id="rId85" Type="http://schemas.openxmlformats.org/officeDocument/2006/relationships/hyperlink" Target="https://en.wikipedia.org/wiki/2016_United_States_presidential_election" TargetMode="External"/><Relationship Id="rId93" Type="http://schemas.openxmlformats.org/officeDocument/2006/relationships/hyperlink" Target="https://en.wikipedia.org/wiki/2016_United_States_presidential_election" TargetMode="External"/><Relationship Id="rId98" Type="http://schemas.openxmlformats.org/officeDocument/2006/relationships/hyperlink" Target="https://en.wikipedia.org/wiki/2016_United_States_presidential_election_in_West_Virginia" TargetMode="External"/><Relationship Id="rId3" Type="http://schemas.openxmlformats.org/officeDocument/2006/relationships/hyperlink" Target="https://en.wikipedia.org/wiki/2016_United_States_presidential_election_in_Alaska" TargetMode="External"/><Relationship Id="rId12" Type="http://schemas.openxmlformats.org/officeDocument/2006/relationships/hyperlink" Target="https://en.wikipedia.org/wiki/2016_United_States_presidential_election" TargetMode="External"/><Relationship Id="rId17" Type="http://schemas.openxmlformats.org/officeDocument/2006/relationships/hyperlink" Target="https://en.wikipedia.org/wiki/2016_United_States_presidential_election" TargetMode="External"/><Relationship Id="rId25" Type="http://schemas.openxmlformats.org/officeDocument/2006/relationships/hyperlink" Target="https://en.wikipedia.org/wiki/2016_United_States_presidential_election_in_Illinois" TargetMode="External"/><Relationship Id="rId33" Type="http://schemas.openxmlformats.org/officeDocument/2006/relationships/hyperlink" Target="https://en.wikipedia.org/wiki/2016_United_States_presidential_election_in_Kentucky" TargetMode="External"/><Relationship Id="rId38" Type="http://schemas.openxmlformats.org/officeDocument/2006/relationships/hyperlink" Target="https://en.wikipedia.org/wiki/Maine%27s_1st_congressional_district" TargetMode="External"/><Relationship Id="rId46" Type="http://schemas.openxmlformats.org/officeDocument/2006/relationships/hyperlink" Target="https://en.wikipedia.org/wiki/2016_United_States_presidential_election_in_Minnesota" TargetMode="External"/><Relationship Id="rId59" Type="http://schemas.openxmlformats.org/officeDocument/2006/relationships/hyperlink" Target="https://en.wikipedia.org/wiki/2016_United_States_presidential_election" TargetMode="External"/><Relationship Id="rId67" Type="http://schemas.openxmlformats.org/officeDocument/2006/relationships/hyperlink" Target="https://en.wikipedia.org/wiki/2016_United_States_presidential_election" TargetMode="External"/><Relationship Id="rId103" Type="http://schemas.openxmlformats.org/officeDocument/2006/relationships/hyperlink" Target="https://en.wikipedia.org/wiki/2016_United_States_presidential_election" TargetMode="External"/><Relationship Id="rId20" Type="http://schemas.openxmlformats.org/officeDocument/2006/relationships/hyperlink" Target="https://en.wikipedia.org/wiki/2016_United_States_presidential_election_in_Georgia" TargetMode="External"/><Relationship Id="rId41" Type="http://schemas.openxmlformats.org/officeDocument/2006/relationships/hyperlink" Target="https://en.wikipedia.org/wiki/2016_United_States_presidential_election" TargetMode="External"/><Relationship Id="rId54" Type="http://schemas.openxmlformats.org/officeDocument/2006/relationships/hyperlink" Target="https://en.wikipedia.org/wiki/2016_United_States_presidential_election" TargetMode="External"/><Relationship Id="rId62" Type="http://schemas.openxmlformats.org/officeDocument/2006/relationships/hyperlink" Target="https://en.wikipedia.org/wiki/2016_United_States_presidential_election_in_New_Jersey" TargetMode="External"/><Relationship Id="rId70" Type="http://schemas.openxmlformats.org/officeDocument/2006/relationships/hyperlink" Target="https://en.wikipedia.org/wiki/2016_United_States_presidential_election_in_North_Dakota" TargetMode="External"/><Relationship Id="rId75" Type="http://schemas.openxmlformats.org/officeDocument/2006/relationships/hyperlink" Target="https://en.wikipedia.org/wiki/2016_United_States_presidential_election" TargetMode="External"/><Relationship Id="rId83" Type="http://schemas.openxmlformats.org/officeDocument/2006/relationships/hyperlink" Target="https://en.wikipedia.org/wiki/2016_United_States_presidential_election" TargetMode="External"/><Relationship Id="rId88" Type="http://schemas.openxmlformats.org/officeDocument/2006/relationships/hyperlink" Target="https://en.wikipedia.org/wiki/2016_United_States_presidential_election_in_Texas" TargetMode="External"/><Relationship Id="rId91" Type="http://schemas.openxmlformats.org/officeDocument/2006/relationships/hyperlink" Target="https://en.wikipedia.org/wiki/2016_United_States_presidential_election" TargetMode="External"/><Relationship Id="rId96" Type="http://schemas.openxmlformats.org/officeDocument/2006/relationships/hyperlink" Target="https://en.wikipedia.org/wiki/2016_United_States_presidential_election_in_Washington_(state)" TargetMode="External"/><Relationship Id="rId1" Type="http://schemas.openxmlformats.org/officeDocument/2006/relationships/hyperlink" Target="https://en.wikipedia.org/wiki/2016_United_States_presidential_election_in_Alabama" TargetMode="External"/><Relationship Id="rId6" Type="http://schemas.openxmlformats.org/officeDocument/2006/relationships/hyperlink" Target="https://en.wikipedia.org/wiki/2016_United_States_presidential_election" TargetMode="External"/><Relationship Id="rId15" Type="http://schemas.openxmlformats.org/officeDocument/2006/relationships/hyperlink" Target="https://en.wikipedia.org/wiki/2016_United_States_presidential_election_in_Delaware" TargetMode="External"/><Relationship Id="rId23" Type="http://schemas.openxmlformats.org/officeDocument/2006/relationships/hyperlink" Target="https://en.wikipedia.org/wiki/2016_United_States_presidential_election_in_Idaho" TargetMode="External"/><Relationship Id="rId28" Type="http://schemas.openxmlformats.org/officeDocument/2006/relationships/hyperlink" Target="https://en.wikipedia.org/wiki/2016_United_States_presidential_election" TargetMode="External"/><Relationship Id="rId36" Type="http://schemas.openxmlformats.org/officeDocument/2006/relationships/hyperlink" Target="https://en.wikipedia.org/wiki/2016_United_States_presidential_election" TargetMode="External"/><Relationship Id="rId49" Type="http://schemas.openxmlformats.org/officeDocument/2006/relationships/hyperlink" Target="https://en.wikipedia.org/wiki/2016_United_States_presidential_election" TargetMode="External"/><Relationship Id="rId57" Type="http://schemas.openxmlformats.org/officeDocument/2006/relationships/hyperlink" Target="https://en.wikipedia.org/wiki/Nebraska%27s_3rd_congressional_district" TargetMode="External"/><Relationship Id="rId10" Type="http://schemas.openxmlformats.org/officeDocument/2006/relationships/hyperlink" Target="https://en.wikipedia.org/wiki/2016_United_States_presidential_election" TargetMode="External"/><Relationship Id="rId31" Type="http://schemas.openxmlformats.org/officeDocument/2006/relationships/hyperlink" Target="https://en.wikipedia.org/wiki/2016_United_States_presidential_election_in_Kansas" TargetMode="External"/><Relationship Id="rId44" Type="http://schemas.openxmlformats.org/officeDocument/2006/relationships/hyperlink" Target="https://en.wikipedia.org/wiki/2016_United_States_presidential_election_in_Michigan" TargetMode="External"/><Relationship Id="rId52" Type="http://schemas.openxmlformats.org/officeDocument/2006/relationships/hyperlink" Target="https://en.wikipedia.org/wiki/2016_United_States_presidential_election_in_Montana" TargetMode="External"/><Relationship Id="rId60" Type="http://schemas.openxmlformats.org/officeDocument/2006/relationships/hyperlink" Target="https://en.wikipedia.org/wiki/2016_United_States_presidential_election_in_New_Hampshire" TargetMode="External"/><Relationship Id="rId65" Type="http://schemas.openxmlformats.org/officeDocument/2006/relationships/hyperlink" Target="https://en.wikipedia.org/wiki/2016_United_States_presidential_election" TargetMode="External"/><Relationship Id="rId73" Type="http://schemas.openxmlformats.org/officeDocument/2006/relationships/hyperlink" Target="https://en.wikipedia.org/wiki/2016_United_States_presidential_election" TargetMode="External"/><Relationship Id="rId78" Type="http://schemas.openxmlformats.org/officeDocument/2006/relationships/hyperlink" Target="https://en.wikipedia.org/wiki/2016_United_States_presidential_election_in_Pennsylvania" TargetMode="External"/><Relationship Id="rId81" Type="http://schemas.openxmlformats.org/officeDocument/2006/relationships/hyperlink" Target="https://en.wikipedia.org/wiki/2016_United_States_presidential_election" TargetMode="External"/><Relationship Id="rId86" Type="http://schemas.openxmlformats.org/officeDocument/2006/relationships/hyperlink" Target="https://en.wikipedia.org/wiki/2016_United_States_presidential_election_in_Tennessee" TargetMode="External"/><Relationship Id="rId94" Type="http://schemas.openxmlformats.org/officeDocument/2006/relationships/hyperlink" Target="https://en.wikipedia.org/wiki/2016_United_States_presidential_election_in_Virginia" TargetMode="External"/><Relationship Id="rId99" Type="http://schemas.openxmlformats.org/officeDocument/2006/relationships/hyperlink" Target="https://en.wikipedia.org/wiki/2016_United_States_presidential_election" TargetMode="External"/><Relationship Id="rId101" Type="http://schemas.openxmlformats.org/officeDocument/2006/relationships/hyperlink" Target="https://en.wikipedia.org/wiki/2016_United_States_presidential_election" TargetMode="External"/><Relationship Id="rId4" Type="http://schemas.openxmlformats.org/officeDocument/2006/relationships/hyperlink" Target="https://en.wikipedia.org/wiki/2016_United_States_presidential_election" TargetMode="External"/><Relationship Id="rId9" Type="http://schemas.openxmlformats.org/officeDocument/2006/relationships/hyperlink" Target="https://en.wikipedia.org/wiki/2016_United_States_presidential_election_in_California" TargetMode="External"/><Relationship Id="rId13" Type="http://schemas.openxmlformats.org/officeDocument/2006/relationships/hyperlink" Target="https://en.wikipedia.org/wiki/2016_United_States_presidential_election_in_Connecticut" TargetMode="External"/><Relationship Id="rId18" Type="http://schemas.openxmlformats.org/officeDocument/2006/relationships/hyperlink" Target="https://en.wikipedia.org/wiki/2016_United_States_presidential_election_in_Florida" TargetMode="External"/><Relationship Id="rId39" Type="http://schemas.openxmlformats.org/officeDocument/2006/relationships/hyperlink" Target="https://en.wikipedia.org/wiki/Maine%27s_2nd_congressional_district" TargetMode="External"/><Relationship Id="rId34" Type="http://schemas.openxmlformats.org/officeDocument/2006/relationships/hyperlink" Target="https://en.wikipedia.org/wiki/2016_United_States_presidential_election" TargetMode="External"/><Relationship Id="rId50" Type="http://schemas.openxmlformats.org/officeDocument/2006/relationships/hyperlink" Target="https://en.wikipedia.org/wiki/2016_United_States_presidential_election_in_Missouri" TargetMode="External"/><Relationship Id="rId55" Type="http://schemas.openxmlformats.org/officeDocument/2006/relationships/hyperlink" Target="https://en.wikipedia.org/wiki/Nebraska%27s_1st_congressional_district" TargetMode="External"/><Relationship Id="rId76" Type="http://schemas.openxmlformats.org/officeDocument/2006/relationships/hyperlink" Target="https://en.wikipedia.org/wiki/2016_United_States_presidential_election_in_Oregon" TargetMode="External"/><Relationship Id="rId97" Type="http://schemas.openxmlformats.org/officeDocument/2006/relationships/hyperlink" Target="https://en.wikipedia.org/wiki/2016_United_States_presidential_elec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95516-3B02-407A-8977-700463A72804}">
  <dimension ref="A1:W60"/>
  <sheetViews>
    <sheetView topLeftCell="A28" workbookViewId="0">
      <selection activeCell="A28" sqref="A1:XFD1048576"/>
    </sheetView>
  </sheetViews>
  <sheetFormatPr defaultRowHeight="15" x14ac:dyDescent="0.25"/>
  <cols>
    <col min="1" max="1" width="8" bestFit="1" customWidth="1"/>
    <col min="2" max="2" width="10.140625" bestFit="1" customWidth="1"/>
    <col min="3" max="3" width="7.28515625" bestFit="1" customWidth="1"/>
    <col min="4" max="4" width="4" bestFit="1" customWidth="1"/>
    <col min="5" max="5" width="10.140625" bestFit="1" customWidth="1"/>
    <col min="6" max="6" width="7.28515625" bestFit="1" customWidth="1"/>
    <col min="7" max="7" width="4" bestFit="1" customWidth="1"/>
    <col min="9" max="9" width="6.28515625" bestFit="1" customWidth="1"/>
    <col min="10" max="10" width="3" bestFit="1" customWidth="1"/>
    <col min="12" max="12" width="6.28515625" bestFit="1" customWidth="1"/>
    <col min="13" max="13" width="3" bestFit="1" customWidth="1"/>
    <col min="14" max="14" width="7.5703125" bestFit="1" customWidth="1"/>
    <col min="15" max="15" width="6.7109375" bestFit="1" customWidth="1"/>
    <col min="16" max="16" width="3" bestFit="1" customWidth="1"/>
    <col min="18" max="18" width="6.28515625" bestFit="1" customWidth="1"/>
    <col min="19" max="19" width="3" bestFit="1" customWidth="1"/>
    <col min="20" max="20" width="8.7109375" bestFit="1" customWidth="1"/>
    <col min="21" max="21" width="8.140625" bestFit="1" customWidth="1"/>
    <col min="22" max="22" width="11.140625" bestFit="1" customWidth="1"/>
    <col min="23" max="23" width="7" bestFit="1" customWidth="1"/>
  </cols>
  <sheetData>
    <row r="1" spans="1:23" x14ac:dyDescent="0.25">
      <c r="A1" s="1" t="s">
        <v>0</v>
      </c>
      <c r="B1" s="44" t="s">
        <v>2</v>
      </c>
      <c r="C1" s="45"/>
      <c r="D1" s="46"/>
      <c r="E1" s="44" t="s">
        <v>4</v>
      </c>
      <c r="F1" s="45"/>
      <c r="G1" s="46"/>
      <c r="H1" s="44" t="s">
        <v>6</v>
      </c>
      <c r="I1" s="45"/>
      <c r="J1" s="46"/>
      <c r="K1" s="44" t="s">
        <v>8</v>
      </c>
      <c r="L1" s="45"/>
      <c r="M1" s="46"/>
      <c r="N1" s="44" t="s">
        <v>10</v>
      </c>
      <c r="O1" s="45"/>
      <c r="P1" s="46"/>
      <c r="Q1" s="44" t="s">
        <v>12</v>
      </c>
      <c r="R1" s="45"/>
      <c r="S1" s="46"/>
      <c r="T1" s="44" t="s">
        <v>13</v>
      </c>
      <c r="U1" s="46"/>
      <c r="V1" s="5" t="s">
        <v>14</v>
      </c>
      <c r="W1" s="35" t="s">
        <v>16</v>
      </c>
    </row>
    <row r="2" spans="1:23" ht="15.75" thickBot="1" x14ac:dyDescent="0.3">
      <c r="A2" s="2" t="s">
        <v>1</v>
      </c>
      <c r="B2" s="47" t="s">
        <v>3</v>
      </c>
      <c r="C2" s="48"/>
      <c r="D2" s="49"/>
      <c r="E2" s="47" t="s">
        <v>5</v>
      </c>
      <c r="F2" s="48"/>
      <c r="G2" s="49"/>
      <c r="H2" s="47" t="s">
        <v>7</v>
      </c>
      <c r="I2" s="48"/>
      <c r="J2" s="49"/>
      <c r="K2" s="47" t="s">
        <v>9</v>
      </c>
      <c r="L2" s="48"/>
      <c r="M2" s="49"/>
      <c r="N2" s="47" t="s">
        <v>11</v>
      </c>
      <c r="O2" s="48"/>
      <c r="P2" s="49"/>
      <c r="Q2" s="47"/>
      <c r="R2" s="48"/>
      <c r="S2" s="49"/>
      <c r="T2" s="47"/>
      <c r="U2" s="49"/>
      <c r="V2" s="6" t="s">
        <v>15</v>
      </c>
      <c r="W2" s="36"/>
    </row>
    <row r="3" spans="1:23" ht="15.75" thickBot="1" x14ac:dyDescent="0.3">
      <c r="A3" s="3"/>
      <c r="B3" s="8" t="s">
        <v>17</v>
      </c>
      <c r="C3" s="8" t="s">
        <v>18</v>
      </c>
      <c r="D3" s="9" t="s">
        <v>19</v>
      </c>
      <c r="E3" s="8" t="s">
        <v>17</v>
      </c>
      <c r="F3" s="8" t="s">
        <v>18</v>
      </c>
      <c r="G3" s="9" t="s">
        <v>19</v>
      </c>
      <c r="H3" s="8" t="s">
        <v>17</v>
      </c>
      <c r="I3" s="8" t="s">
        <v>18</v>
      </c>
      <c r="J3" s="9" t="s">
        <v>19</v>
      </c>
      <c r="K3" s="8" t="s">
        <v>17</v>
      </c>
      <c r="L3" s="8" t="s">
        <v>18</v>
      </c>
      <c r="M3" s="9" t="s">
        <v>19</v>
      </c>
      <c r="N3" s="8" t="s">
        <v>17</v>
      </c>
      <c r="O3" s="8" t="s">
        <v>18</v>
      </c>
      <c r="P3" s="9" t="s">
        <v>19</v>
      </c>
      <c r="Q3" s="8" t="s">
        <v>17</v>
      </c>
      <c r="R3" s="8" t="s">
        <v>18</v>
      </c>
      <c r="S3" s="9" t="s">
        <v>19</v>
      </c>
      <c r="T3" s="8" t="s">
        <v>17</v>
      </c>
      <c r="U3" s="8" t="s">
        <v>18</v>
      </c>
      <c r="V3" s="7"/>
      <c r="W3" s="37"/>
    </row>
    <row r="4" spans="1:23" ht="15.75" thickBot="1" x14ac:dyDescent="0.3">
      <c r="A4" s="10" t="s">
        <v>20</v>
      </c>
      <c r="B4" s="11">
        <v>729547</v>
      </c>
      <c r="C4" s="12">
        <v>0.34360000000000002</v>
      </c>
      <c r="D4" s="13" t="s">
        <v>21</v>
      </c>
      <c r="E4" s="11">
        <v>1318255</v>
      </c>
      <c r="F4" s="12">
        <v>0.62080000000000002</v>
      </c>
      <c r="G4" s="13">
        <v>9</v>
      </c>
      <c r="H4" s="11">
        <v>44467</v>
      </c>
      <c r="I4" s="12">
        <v>2.0899999999999998E-2</v>
      </c>
      <c r="J4" s="13" t="s">
        <v>21</v>
      </c>
      <c r="K4" s="11">
        <v>9391</v>
      </c>
      <c r="L4" s="12">
        <v>4.4000000000000003E-3</v>
      </c>
      <c r="M4" s="13" t="s">
        <v>21</v>
      </c>
      <c r="N4" s="13" t="s">
        <v>21</v>
      </c>
      <c r="O4" s="13" t="s">
        <v>21</v>
      </c>
      <c r="P4" s="13" t="s">
        <v>21</v>
      </c>
      <c r="Q4" s="11">
        <v>21712</v>
      </c>
      <c r="R4" s="12">
        <v>1.0200000000000001E-2</v>
      </c>
      <c r="S4" s="13" t="s">
        <v>21</v>
      </c>
      <c r="T4" s="11">
        <v>588708</v>
      </c>
      <c r="U4" s="12">
        <v>0.27729999999999999</v>
      </c>
      <c r="V4" s="11">
        <v>2123372</v>
      </c>
      <c r="W4" s="15" t="s">
        <v>22</v>
      </c>
    </row>
    <row r="5" spans="1:23" ht="15.75" thickBot="1" x14ac:dyDescent="0.3">
      <c r="A5" s="10" t="s">
        <v>23</v>
      </c>
      <c r="B5" s="11">
        <v>116454</v>
      </c>
      <c r="C5" s="12">
        <v>0.36549999999999999</v>
      </c>
      <c r="D5" s="13" t="s">
        <v>21</v>
      </c>
      <c r="E5" s="11">
        <v>163387</v>
      </c>
      <c r="F5" s="12">
        <v>0.51280000000000003</v>
      </c>
      <c r="G5" s="13">
        <v>3</v>
      </c>
      <c r="H5" s="11">
        <v>18725</v>
      </c>
      <c r="I5" s="12">
        <v>5.8799999999999998E-2</v>
      </c>
      <c r="J5" s="13" t="s">
        <v>21</v>
      </c>
      <c r="K5" s="11">
        <v>5735</v>
      </c>
      <c r="L5" s="12">
        <v>1.7999999999999999E-2</v>
      </c>
      <c r="M5" s="13" t="s">
        <v>21</v>
      </c>
      <c r="N5" s="13" t="s">
        <v>21</v>
      </c>
      <c r="O5" s="13" t="s">
        <v>21</v>
      </c>
      <c r="P5" s="13" t="s">
        <v>21</v>
      </c>
      <c r="Q5" s="11">
        <v>14307</v>
      </c>
      <c r="R5" s="12">
        <v>4.4900000000000002E-2</v>
      </c>
      <c r="S5" s="13" t="s">
        <v>21</v>
      </c>
      <c r="T5" s="11">
        <v>46933</v>
      </c>
      <c r="U5" s="12">
        <v>0.14729999999999999</v>
      </c>
      <c r="V5" s="11">
        <v>318608</v>
      </c>
      <c r="W5" s="15" t="s">
        <v>24</v>
      </c>
    </row>
    <row r="6" spans="1:23" ht="15.75" thickBot="1" x14ac:dyDescent="0.3">
      <c r="A6" s="10" t="s">
        <v>25</v>
      </c>
      <c r="B6" s="11">
        <v>1161167</v>
      </c>
      <c r="C6" s="12">
        <v>0.45129999999999998</v>
      </c>
      <c r="D6" s="13" t="s">
        <v>21</v>
      </c>
      <c r="E6" s="11">
        <v>1252401</v>
      </c>
      <c r="F6" s="12">
        <v>0.48670000000000002</v>
      </c>
      <c r="G6" s="13">
        <v>11</v>
      </c>
      <c r="H6" s="11">
        <v>106327</v>
      </c>
      <c r="I6" s="12">
        <v>4.1300000000000003E-2</v>
      </c>
      <c r="J6" s="13" t="s">
        <v>21</v>
      </c>
      <c r="K6" s="11">
        <v>34345</v>
      </c>
      <c r="L6" s="12">
        <v>1.3299999999999999E-2</v>
      </c>
      <c r="M6" s="13" t="s">
        <v>21</v>
      </c>
      <c r="N6" s="11">
        <v>17449</v>
      </c>
      <c r="O6" s="12">
        <v>6.7999999999999996E-3</v>
      </c>
      <c r="P6" s="13" t="s">
        <v>21</v>
      </c>
      <c r="Q6" s="11">
        <v>1476</v>
      </c>
      <c r="R6" s="12">
        <v>5.9999999999999995E-4</v>
      </c>
      <c r="S6" s="13" t="s">
        <v>21</v>
      </c>
      <c r="T6" s="11">
        <v>91234</v>
      </c>
      <c r="U6" s="12">
        <v>3.5499999999999997E-2</v>
      </c>
      <c r="V6" s="11">
        <v>2573165</v>
      </c>
      <c r="W6" s="15" t="s">
        <v>26</v>
      </c>
    </row>
    <row r="7" spans="1:23" ht="15.75" thickBot="1" x14ac:dyDescent="0.3">
      <c r="A7" s="10" t="s">
        <v>27</v>
      </c>
      <c r="B7" s="11">
        <v>380494</v>
      </c>
      <c r="C7" s="12">
        <v>0.33650000000000002</v>
      </c>
      <c r="D7" s="13" t="s">
        <v>21</v>
      </c>
      <c r="E7" s="11">
        <v>684872</v>
      </c>
      <c r="F7" s="12">
        <v>0.60570000000000002</v>
      </c>
      <c r="G7" s="13">
        <v>6</v>
      </c>
      <c r="H7" s="11">
        <v>29949</v>
      </c>
      <c r="I7" s="12">
        <v>2.64E-2</v>
      </c>
      <c r="J7" s="13" t="s">
        <v>21</v>
      </c>
      <c r="K7" s="11">
        <v>9473</v>
      </c>
      <c r="L7" s="12">
        <v>8.3999999999999995E-3</v>
      </c>
      <c r="M7" s="13" t="s">
        <v>21</v>
      </c>
      <c r="N7" s="11">
        <v>13176</v>
      </c>
      <c r="O7" s="12">
        <v>1.17E-2</v>
      </c>
      <c r="P7" s="13" t="s">
        <v>21</v>
      </c>
      <c r="Q7" s="11">
        <v>12712</v>
      </c>
      <c r="R7" s="12">
        <v>1.12E-2</v>
      </c>
      <c r="S7" s="13" t="s">
        <v>21</v>
      </c>
      <c r="T7" s="11">
        <v>304378</v>
      </c>
      <c r="U7" s="12">
        <v>0.26919999999999999</v>
      </c>
      <c r="V7" s="11">
        <v>1130676</v>
      </c>
      <c r="W7" s="15" t="s">
        <v>28</v>
      </c>
    </row>
    <row r="8" spans="1:23" ht="26.25" thickBot="1" x14ac:dyDescent="0.3">
      <c r="A8" s="16" t="s">
        <v>29</v>
      </c>
      <c r="B8" s="17">
        <v>8753788</v>
      </c>
      <c r="C8" s="18">
        <v>0.61729999999999996</v>
      </c>
      <c r="D8" s="19">
        <v>55</v>
      </c>
      <c r="E8" s="17">
        <v>4483810</v>
      </c>
      <c r="F8" s="18">
        <v>0.31619999999999998</v>
      </c>
      <c r="G8" s="19" t="s">
        <v>21</v>
      </c>
      <c r="H8" s="17">
        <v>478500</v>
      </c>
      <c r="I8" s="18">
        <v>3.3700000000000001E-2</v>
      </c>
      <c r="J8" s="19" t="s">
        <v>21</v>
      </c>
      <c r="K8" s="17">
        <v>278657</v>
      </c>
      <c r="L8" s="18">
        <v>1.9599999999999999E-2</v>
      </c>
      <c r="M8" s="19" t="s">
        <v>21</v>
      </c>
      <c r="N8" s="17">
        <v>39596</v>
      </c>
      <c r="O8" s="18">
        <v>2.8E-3</v>
      </c>
      <c r="P8" s="19" t="s">
        <v>21</v>
      </c>
      <c r="Q8" s="17">
        <v>147244</v>
      </c>
      <c r="R8" s="18">
        <v>1.04E-2</v>
      </c>
      <c r="S8" s="19" t="s">
        <v>21</v>
      </c>
      <c r="T8" s="19" t="s">
        <v>30</v>
      </c>
      <c r="U8" s="19" t="s">
        <v>31</v>
      </c>
      <c r="V8" s="17">
        <v>14181595</v>
      </c>
      <c r="W8" s="21" t="s">
        <v>32</v>
      </c>
    </row>
    <row r="9" spans="1:23" ht="15.75" thickBot="1" x14ac:dyDescent="0.3">
      <c r="A9" s="16" t="s">
        <v>33</v>
      </c>
      <c r="B9" s="17">
        <v>1338870</v>
      </c>
      <c r="C9" s="18">
        <v>0.48159999999999997</v>
      </c>
      <c r="D9" s="19">
        <v>9</v>
      </c>
      <c r="E9" s="17">
        <v>1202484</v>
      </c>
      <c r="F9" s="18">
        <v>0.4325</v>
      </c>
      <c r="G9" s="19" t="s">
        <v>21</v>
      </c>
      <c r="H9" s="17">
        <v>144121</v>
      </c>
      <c r="I9" s="18">
        <v>5.1799999999999999E-2</v>
      </c>
      <c r="J9" s="19" t="s">
        <v>21</v>
      </c>
      <c r="K9" s="17">
        <v>38437</v>
      </c>
      <c r="L9" s="18">
        <v>1.38E-2</v>
      </c>
      <c r="M9" s="19" t="s">
        <v>21</v>
      </c>
      <c r="N9" s="17">
        <v>28917</v>
      </c>
      <c r="O9" s="18">
        <v>1.04E-2</v>
      </c>
      <c r="P9" s="19" t="s">
        <v>21</v>
      </c>
      <c r="Q9" s="17">
        <v>27418</v>
      </c>
      <c r="R9" s="18">
        <v>9.9000000000000008E-3</v>
      </c>
      <c r="S9" s="19" t="s">
        <v>21</v>
      </c>
      <c r="T9" s="19" t="s">
        <v>34</v>
      </c>
      <c r="U9" s="19" t="s">
        <v>35</v>
      </c>
      <c r="V9" s="17">
        <v>2780247</v>
      </c>
      <c r="W9" s="21" t="s">
        <v>36</v>
      </c>
    </row>
    <row r="10" spans="1:23" ht="15.75" thickBot="1" x14ac:dyDescent="0.3">
      <c r="A10" s="16" t="s">
        <v>37</v>
      </c>
      <c r="B10" s="17">
        <v>897572</v>
      </c>
      <c r="C10" s="18">
        <v>0.54569999999999996</v>
      </c>
      <c r="D10" s="19">
        <v>7</v>
      </c>
      <c r="E10" s="17">
        <v>673215</v>
      </c>
      <c r="F10" s="18">
        <v>0.4093</v>
      </c>
      <c r="G10" s="19" t="s">
        <v>21</v>
      </c>
      <c r="H10" s="17">
        <v>48676</v>
      </c>
      <c r="I10" s="18">
        <v>2.9600000000000001E-2</v>
      </c>
      <c r="J10" s="19" t="s">
        <v>21</v>
      </c>
      <c r="K10" s="17">
        <v>22841</v>
      </c>
      <c r="L10" s="18">
        <v>1.3899999999999999E-2</v>
      </c>
      <c r="M10" s="19" t="s">
        <v>21</v>
      </c>
      <c r="N10" s="17">
        <v>2108</v>
      </c>
      <c r="O10" s="18">
        <v>1.2999999999999999E-3</v>
      </c>
      <c r="P10" s="19" t="s">
        <v>21</v>
      </c>
      <c r="Q10" s="19">
        <v>508</v>
      </c>
      <c r="R10" s="18">
        <v>2.9999999999999997E-4</v>
      </c>
      <c r="S10" s="19" t="s">
        <v>21</v>
      </c>
      <c r="T10" s="19" t="s">
        <v>38</v>
      </c>
      <c r="U10" s="19" t="s">
        <v>39</v>
      </c>
      <c r="V10" s="17">
        <v>1644920</v>
      </c>
      <c r="W10" s="21" t="s">
        <v>40</v>
      </c>
    </row>
    <row r="11" spans="1:23" ht="15.75" thickBot="1" x14ac:dyDescent="0.3">
      <c r="A11" s="16" t="s">
        <v>41</v>
      </c>
      <c r="B11" s="17">
        <v>235603</v>
      </c>
      <c r="C11" s="18">
        <v>0.53090000000000004</v>
      </c>
      <c r="D11" s="19">
        <v>3</v>
      </c>
      <c r="E11" s="17">
        <v>185127</v>
      </c>
      <c r="F11" s="18">
        <v>0.41720000000000002</v>
      </c>
      <c r="G11" s="19" t="s">
        <v>21</v>
      </c>
      <c r="H11" s="17">
        <v>14757</v>
      </c>
      <c r="I11" s="18">
        <v>3.32E-2</v>
      </c>
      <c r="J11" s="19" t="s">
        <v>21</v>
      </c>
      <c r="K11" s="17">
        <v>6103</v>
      </c>
      <c r="L11" s="18">
        <v>1.37E-2</v>
      </c>
      <c r="M11" s="19" t="s">
        <v>21</v>
      </c>
      <c r="N11" s="19">
        <v>706</v>
      </c>
      <c r="O11" s="18">
        <v>1.6000000000000001E-3</v>
      </c>
      <c r="P11" s="19" t="s">
        <v>21</v>
      </c>
      <c r="Q11" s="17">
        <v>1518</v>
      </c>
      <c r="R11" s="18">
        <v>3.3999999999999998E-3</v>
      </c>
      <c r="S11" s="19" t="s">
        <v>21</v>
      </c>
      <c r="T11" s="19" t="s">
        <v>42</v>
      </c>
      <c r="U11" s="19" t="s">
        <v>43</v>
      </c>
      <c r="V11" s="17">
        <v>443814</v>
      </c>
      <c r="W11" s="20" t="s">
        <v>44</v>
      </c>
    </row>
    <row r="12" spans="1:23" ht="15.75" thickBot="1" x14ac:dyDescent="0.3">
      <c r="A12" s="16" t="s">
        <v>45</v>
      </c>
      <c r="B12" s="17">
        <v>282830</v>
      </c>
      <c r="C12" s="18">
        <v>0.90480000000000005</v>
      </c>
      <c r="D12" s="19">
        <v>3</v>
      </c>
      <c r="E12" s="17">
        <v>12723</v>
      </c>
      <c r="F12" s="18">
        <v>4.07E-2</v>
      </c>
      <c r="G12" s="19" t="s">
        <v>21</v>
      </c>
      <c r="H12" s="17">
        <v>4906</v>
      </c>
      <c r="I12" s="18">
        <v>1.5699999999999999E-2</v>
      </c>
      <c r="J12" s="19" t="s">
        <v>21</v>
      </c>
      <c r="K12" s="17">
        <v>4258</v>
      </c>
      <c r="L12" s="18">
        <v>1.3599999999999999E-2</v>
      </c>
      <c r="M12" s="19" t="s">
        <v>21</v>
      </c>
      <c r="N12" s="19" t="s">
        <v>21</v>
      </c>
      <c r="O12" s="19" t="s">
        <v>21</v>
      </c>
      <c r="P12" s="19" t="s">
        <v>21</v>
      </c>
      <c r="Q12" s="17">
        <v>6551</v>
      </c>
      <c r="R12" s="18">
        <v>2.52E-2</v>
      </c>
      <c r="S12" s="19" t="s">
        <v>21</v>
      </c>
      <c r="T12" s="19" t="s">
        <v>46</v>
      </c>
      <c r="U12" s="19" t="s">
        <v>47</v>
      </c>
      <c r="V12" s="17">
        <v>311268</v>
      </c>
      <c r="W12" s="21" t="s">
        <v>48</v>
      </c>
    </row>
    <row r="13" spans="1:23" ht="15.75" thickBot="1" x14ac:dyDescent="0.3">
      <c r="A13" s="10" t="s">
        <v>49</v>
      </c>
      <c r="B13" s="11">
        <v>4504975</v>
      </c>
      <c r="C13" s="12">
        <v>0.47820000000000001</v>
      </c>
      <c r="D13" s="13" t="s">
        <v>21</v>
      </c>
      <c r="E13" s="11">
        <v>4617886</v>
      </c>
      <c r="F13" s="12">
        <v>0.49020000000000002</v>
      </c>
      <c r="G13" s="13">
        <v>29</v>
      </c>
      <c r="H13" s="11">
        <v>207043</v>
      </c>
      <c r="I13" s="12">
        <v>2.1999999999999999E-2</v>
      </c>
      <c r="J13" s="13" t="s">
        <v>21</v>
      </c>
      <c r="K13" s="11">
        <v>64399</v>
      </c>
      <c r="L13" s="12">
        <v>6.7999999999999996E-3</v>
      </c>
      <c r="M13" s="13" t="s">
        <v>21</v>
      </c>
      <c r="N13" s="13" t="s">
        <v>21</v>
      </c>
      <c r="O13" s="13" t="s">
        <v>21</v>
      </c>
      <c r="P13" s="13" t="s">
        <v>21</v>
      </c>
      <c r="Q13" s="11">
        <v>25736</v>
      </c>
      <c r="R13" s="12">
        <v>2.8E-3</v>
      </c>
      <c r="S13" s="13" t="s">
        <v>21</v>
      </c>
      <c r="T13" s="11">
        <v>112911</v>
      </c>
      <c r="U13" s="12">
        <v>1.2E-2</v>
      </c>
      <c r="V13" s="11">
        <v>9420039</v>
      </c>
      <c r="W13" s="15" t="s">
        <v>50</v>
      </c>
    </row>
    <row r="14" spans="1:23" ht="15.75" thickBot="1" x14ac:dyDescent="0.3">
      <c r="A14" s="10" t="s">
        <v>51</v>
      </c>
      <c r="B14" s="11">
        <v>1877963</v>
      </c>
      <c r="C14" s="12">
        <v>0.45639999999999997</v>
      </c>
      <c r="D14" s="13" t="s">
        <v>21</v>
      </c>
      <c r="E14" s="11">
        <v>2089104</v>
      </c>
      <c r="F14" s="12">
        <v>0.50770000000000004</v>
      </c>
      <c r="G14" s="13">
        <v>16</v>
      </c>
      <c r="H14" s="11">
        <v>125306</v>
      </c>
      <c r="I14" s="12">
        <v>3.0499999999999999E-2</v>
      </c>
      <c r="J14" s="13" t="s">
        <v>21</v>
      </c>
      <c r="K14" s="11">
        <v>7674</v>
      </c>
      <c r="L14" s="12">
        <v>1.9E-3</v>
      </c>
      <c r="M14" s="13" t="s">
        <v>21</v>
      </c>
      <c r="N14" s="11">
        <v>13017</v>
      </c>
      <c r="O14" s="12">
        <v>3.2000000000000002E-3</v>
      </c>
      <c r="P14" s="13" t="s">
        <v>21</v>
      </c>
      <c r="Q14" s="11">
        <v>1668</v>
      </c>
      <c r="R14" s="12">
        <v>4.0000000000000002E-4</v>
      </c>
      <c r="S14" s="13" t="s">
        <v>21</v>
      </c>
      <c r="T14" s="11">
        <v>211141</v>
      </c>
      <c r="U14" s="12">
        <v>5.1299999999999998E-2</v>
      </c>
      <c r="V14" s="11">
        <v>4114732</v>
      </c>
      <c r="W14" s="14" t="s">
        <v>52</v>
      </c>
    </row>
    <row r="15" spans="1:23" ht="15.75" thickBot="1" x14ac:dyDescent="0.3">
      <c r="A15" s="16" t="s">
        <v>53</v>
      </c>
      <c r="B15" s="17">
        <v>266891</v>
      </c>
      <c r="C15" s="18">
        <v>0.62219999999999998</v>
      </c>
      <c r="D15" s="19">
        <v>3</v>
      </c>
      <c r="E15" s="17">
        <v>128847</v>
      </c>
      <c r="F15" s="18">
        <v>0.30030000000000001</v>
      </c>
      <c r="G15" s="19" t="s">
        <v>21</v>
      </c>
      <c r="H15" s="17">
        <v>15954</v>
      </c>
      <c r="I15" s="18">
        <v>3.7199999999999997E-2</v>
      </c>
      <c r="J15" s="19" t="s">
        <v>21</v>
      </c>
      <c r="K15" s="17">
        <v>12737</v>
      </c>
      <c r="L15" s="18">
        <v>2.9700000000000001E-2</v>
      </c>
      <c r="M15" s="19" t="s">
        <v>21</v>
      </c>
      <c r="N15" s="19" t="s">
        <v>21</v>
      </c>
      <c r="O15" s="19" t="s">
        <v>21</v>
      </c>
      <c r="P15" s="19" t="s">
        <v>21</v>
      </c>
      <c r="Q15" s="17">
        <v>4508</v>
      </c>
      <c r="R15" s="18">
        <v>1.0500000000000001E-2</v>
      </c>
      <c r="S15" s="19">
        <v>1</v>
      </c>
      <c r="T15" s="19" t="s">
        <v>54</v>
      </c>
      <c r="U15" s="19" t="s">
        <v>55</v>
      </c>
      <c r="V15" s="17">
        <v>428937</v>
      </c>
      <c r="W15" s="21" t="s">
        <v>56</v>
      </c>
    </row>
    <row r="16" spans="1:23" ht="15.75" thickBot="1" x14ac:dyDescent="0.3">
      <c r="A16" s="10" t="s">
        <v>57</v>
      </c>
      <c r="B16" s="11">
        <v>189765</v>
      </c>
      <c r="C16" s="12">
        <v>0.27489999999999998</v>
      </c>
      <c r="D16" s="13" t="s">
        <v>21</v>
      </c>
      <c r="E16" s="11">
        <v>409055</v>
      </c>
      <c r="F16" s="12">
        <v>0.59260000000000002</v>
      </c>
      <c r="G16" s="13">
        <v>4</v>
      </c>
      <c r="H16" s="11">
        <v>28331</v>
      </c>
      <c r="I16" s="12">
        <v>4.1000000000000002E-2</v>
      </c>
      <c r="J16" s="13" t="s">
        <v>21</v>
      </c>
      <c r="K16" s="11">
        <v>8496</v>
      </c>
      <c r="L16" s="12">
        <v>1.23E-2</v>
      </c>
      <c r="M16" s="13" t="s">
        <v>21</v>
      </c>
      <c r="N16" s="11">
        <v>46476</v>
      </c>
      <c r="O16" s="12">
        <v>6.7299999999999999E-2</v>
      </c>
      <c r="P16" s="13" t="s">
        <v>21</v>
      </c>
      <c r="Q16" s="11">
        <v>8132</v>
      </c>
      <c r="R16" s="12">
        <v>1.18E-2</v>
      </c>
      <c r="S16" s="13" t="s">
        <v>21</v>
      </c>
      <c r="T16" s="11">
        <v>219290</v>
      </c>
      <c r="U16" s="12">
        <v>0.31769999999999998</v>
      </c>
      <c r="V16" s="11">
        <v>690255</v>
      </c>
      <c r="W16" s="15" t="s">
        <v>58</v>
      </c>
    </row>
    <row r="17" spans="1:23" ht="15.75" thickBot="1" x14ac:dyDescent="0.3">
      <c r="A17" s="16" t="s">
        <v>59</v>
      </c>
      <c r="B17" s="17">
        <v>3090729</v>
      </c>
      <c r="C17" s="18">
        <v>0.55830000000000002</v>
      </c>
      <c r="D17" s="19">
        <v>20</v>
      </c>
      <c r="E17" s="17">
        <v>2146015</v>
      </c>
      <c r="F17" s="18">
        <v>0.3876</v>
      </c>
      <c r="G17" s="19" t="s">
        <v>21</v>
      </c>
      <c r="H17" s="17">
        <v>209596</v>
      </c>
      <c r="I17" s="18">
        <v>3.7900000000000003E-2</v>
      </c>
      <c r="J17" s="19" t="s">
        <v>21</v>
      </c>
      <c r="K17" s="17">
        <v>76802</v>
      </c>
      <c r="L17" s="18">
        <v>1.3899999999999999E-2</v>
      </c>
      <c r="M17" s="19" t="s">
        <v>21</v>
      </c>
      <c r="N17" s="17">
        <v>11655</v>
      </c>
      <c r="O17" s="18">
        <v>2.0999999999999999E-3</v>
      </c>
      <c r="P17" s="19" t="s">
        <v>21</v>
      </c>
      <c r="Q17" s="17">
        <v>1627</v>
      </c>
      <c r="R17" s="18">
        <v>2.9999999999999997E-4</v>
      </c>
      <c r="S17" s="19" t="s">
        <v>21</v>
      </c>
      <c r="T17" s="19" t="s">
        <v>60</v>
      </c>
      <c r="U17" s="19" t="s">
        <v>61</v>
      </c>
      <c r="V17" s="17">
        <v>5536424</v>
      </c>
      <c r="W17" s="21" t="s">
        <v>62</v>
      </c>
    </row>
    <row r="18" spans="1:23" ht="15.75" thickBot="1" x14ac:dyDescent="0.3">
      <c r="A18" s="10" t="s">
        <v>63</v>
      </c>
      <c r="B18" s="11">
        <v>1033126</v>
      </c>
      <c r="C18" s="12">
        <v>0.37909999999999999</v>
      </c>
      <c r="D18" s="13" t="s">
        <v>21</v>
      </c>
      <c r="E18" s="11">
        <v>1557286</v>
      </c>
      <c r="F18" s="12">
        <v>0.56820000000000004</v>
      </c>
      <c r="G18" s="13">
        <v>11</v>
      </c>
      <c r="H18" s="11">
        <v>133993</v>
      </c>
      <c r="I18" s="12">
        <v>4.8899999999999999E-2</v>
      </c>
      <c r="J18" s="13" t="s">
        <v>21</v>
      </c>
      <c r="K18" s="11">
        <v>7841</v>
      </c>
      <c r="L18" s="12">
        <v>2.7000000000000001E-3</v>
      </c>
      <c r="M18" s="13" t="s">
        <v>21</v>
      </c>
      <c r="N18" s="13" t="s">
        <v>21</v>
      </c>
      <c r="O18" s="13" t="s">
        <v>21</v>
      </c>
      <c r="P18" s="13" t="s">
        <v>21</v>
      </c>
      <c r="Q18" s="11">
        <v>2712</v>
      </c>
      <c r="R18" s="12">
        <v>1E-3</v>
      </c>
      <c r="S18" s="13" t="s">
        <v>21</v>
      </c>
      <c r="T18" s="11">
        <v>524160</v>
      </c>
      <c r="U18" s="12">
        <v>0.19170000000000001</v>
      </c>
      <c r="V18" s="11">
        <v>2734958</v>
      </c>
      <c r="W18" s="15" t="s">
        <v>64</v>
      </c>
    </row>
    <row r="19" spans="1:23" ht="15.75" thickBot="1" x14ac:dyDescent="0.3">
      <c r="A19" s="10" t="s">
        <v>65</v>
      </c>
      <c r="B19" s="11">
        <v>653669</v>
      </c>
      <c r="C19" s="12">
        <v>0.41739999999999999</v>
      </c>
      <c r="D19" s="13" t="s">
        <v>21</v>
      </c>
      <c r="E19" s="11">
        <v>800983</v>
      </c>
      <c r="F19" s="12">
        <v>0.51149999999999995</v>
      </c>
      <c r="G19" s="13">
        <v>6</v>
      </c>
      <c r="H19" s="11">
        <v>59186</v>
      </c>
      <c r="I19" s="12">
        <v>3.78E-2</v>
      </c>
      <c r="J19" s="13" t="s">
        <v>21</v>
      </c>
      <c r="K19" s="11">
        <v>11479</v>
      </c>
      <c r="L19" s="12">
        <v>7.3000000000000001E-3</v>
      </c>
      <c r="M19" s="13" t="s">
        <v>21</v>
      </c>
      <c r="N19" s="11">
        <v>12366</v>
      </c>
      <c r="O19" s="12">
        <v>7.9000000000000008E-3</v>
      </c>
      <c r="P19" s="13" t="s">
        <v>21</v>
      </c>
      <c r="Q19" s="11">
        <v>28348</v>
      </c>
      <c r="R19" s="12">
        <v>1.8100000000000002E-2</v>
      </c>
      <c r="S19" s="13" t="s">
        <v>21</v>
      </c>
      <c r="T19" s="11">
        <v>147314</v>
      </c>
      <c r="U19" s="12">
        <v>9.4100000000000003E-2</v>
      </c>
      <c r="V19" s="11">
        <v>1566031</v>
      </c>
      <c r="W19" s="15" t="s">
        <v>66</v>
      </c>
    </row>
    <row r="20" spans="1:23" ht="15.75" thickBot="1" x14ac:dyDescent="0.3">
      <c r="A20" s="10" t="s">
        <v>67</v>
      </c>
      <c r="B20" s="11">
        <v>427005</v>
      </c>
      <c r="C20" s="12">
        <v>0.36049999999999999</v>
      </c>
      <c r="D20" s="13" t="s">
        <v>21</v>
      </c>
      <c r="E20" s="11">
        <v>671018</v>
      </c>
      <c r="F20" s="12">
        <v>0.5665</v>
      </c>
      <c r="G20" s="13">
        <v>6</v>
      </c>
      <c r="H20" s="11">
        <v>55406</v>
      </c>
      <c r="I20" s="12">
        <v>4.6800000000000001E-2</v>
      </c>
      <c r="J20" s="13" t="s">
        <v>21</v>
      </c>
      <c r="K20" s="11">
        <v>23506</v>
      </c>
      <c r="L20" s="12">
        <v>1.9800000000000002E-2</v>
      </c>
      <c r="M20" s="13" t="s">
        <v>21</v>
      </c>
      <c r="N20" s="11">
        <v>6520</v>
      </c>
      <c r="O20" s="12">
        <v>5.4999999999999997E-3</v>
      </c>
      <c r="P20" s="13" t="s">
        <v>21</v>
      </c>
      <c r="Q20" s="13">
        <v>947</v>
      </c>
      <c r="R20" s="12">
        <v>8.0000000000000004E-4</v>
      </c>
      <c r="S20" s="13" t="s">
        <v>21</v>
      </c>
      <c r="T20" s="11">
        <v>244013</v>
      </c>
      <c r="U20" s="12">
        <v>0.20599999999999999</v>
      </c>
      <c r="V20" s="11">
        <v>1184402</v>
      </c>
      <c r="W20" s="15" t="s">
        <v>68</v>
      </c>
    </row>
    <row r="21" spans="1:23" ht="15.75" thickBot="1" x14ac:dyDescent="0.3">
      <c r="A21" s="10" t="s">
        <v>69</v>
      </c>
      <c r="B21" s="11">
        <v>628854</v>
      </c>
      <c r="C21" s="12">
        <v>0.32679999999999998</v>
      </c>
      <c r="D21" s="13" t="s">
        <v>21</v>
      </c>
      <c r="E21" s="11">
        <v>1202971</v>
      </c>
      <c r="F21" s="12">
        <v>0.62519999999999998</v>
      </c>
      <c r="G21" s="13">
        <v>8</v>
      </c>
      <c r="H21" s="11">
        <v>53752</v>
      </c>
      <c r="I21" s="12">
        <v>2.7900000000000001E-2</v>
      </c>
      <c r="J21" s="13" t="s">
        <v>21</v>
      </c>
      <c r="K21" s="11">
        <v>13913</v>
      </c>
      <c r="L21" s="12">
        <v>7.1999999999999998E-3</v>
      </c>
      <c r="M21" s="13" t="s">
        <v>21</v>
      </c>
      <c r="N21" s="11">
        <v>22780</v>
      </c>
      <c r="O21" s="12">
        <v>1.18E-2</v>
      </c>
      <c r="P21" s="13" t="s">
        <v>21</v>
      </c>
      <c r="Q21" s="11">
        <v>1879</v>
      </c>
      <c r="R21" s="12">
        <v>1E-3</v>
      </c>
      <c r="S21" s="13" t="s">
        <v>21</v>
      </c>
      <c r="T21" s="11">
        <v>574177</v>
      </c>
      <c r="U21" s="12">
        <v>0.2984</v>
      </c>
      <c r="V21" s="11">
        <v>1924149</v>
      </c>
      <c r="W21" s="15" t="s">
        <v>70</v>
      </c>
    </row>
    <row r="22" spans="1:23" ht="15.75" thickBot="1" x14ac:dyDescent="0.3">
      <c r="A22" s="10" t="s">
        <v>71</v>
      </c>
      <c r="B22" s="11">
        <v>780154</v>
      </c>
      <c r="C22" s="12">
        <v>0.38450000000000001</v>
      </c>
      <c r="D22" s="13" t="s">
        <v>21</v>
      </c>
      <c r="E22" s="11">
        <v>1178638</v>
      </c>
      <c r="F22" s="12">
        <v>0.58089999999999997</v>
      </c>
      <c r="G22" s="13">
        <v>8</v>
      </c>
      <c r="H22" s="11">
        <v>37978</v>
      </c>
      <c r="I22" s="12">
        <v>1.8700000000000001E-2</v>
      </c>
      <c r="J22" s="13" t="s">
        <v>21</v>
      </c>
      <c r="K22" s="11">
        <v>14031</v>
      </c>
      <c r="L22" s="12">
        <v>6.8999999999999999E-3</v>
      </c>
      <c r="M22" s="13" t="s">
        <v>21</v>
      </c>
      <c r="N22" s="11">
        <v>8547</v>
      </c>
      <c r="O22" s="12">
        <v>4.1999999999999997E-3</v>
      </c>
      <c r="P22" s="13" t="s">
        <v>21</v>
      </c>
      <c r="Q22" s="11">
        <v>9684</v>
      </c>
      <c r="R22" s="12">
        <v>4.7999999999999996E-3</v>
      </c>
      <c r="S22" s="13" t="s">
        <v>21</v>
      </c>
      <c r="T22" s="11">
        <v>398484</v>
      </c>
      <c r="U22" s="12">
        <v>0.19639999999999999</v>
      </c>
      <c r="V22" s="11">
        <v>2029032</v>
      </c>
      <c r="W22" s="15" t="s">
        <v>72</v>
      </c>
    </row>
    <row r="23" spans="1:23" ht="15.75" thickBot="1" x14ac:dyDescent="0.3">
      <c r="A23" s="16" t="s">
        <v>73</v>
      </c>
      <c r="B23" s="17">
        <v>357735</v>
      </c>
      <c r="C23" s="18">
        <v>0.4783</v>
      </c>
      <c r="D23" s="19">
        <v>2</v>
      </c>
      <c r="E23" s="17">
        <v>335593</v>
      </c>
      <c r="F23" s="18">
        <v>0.44869999999999999</v>
      </c>
      <c r="G23" s="19" t="s">
        <v>21</v>
      </c>
      <c r="H23" s="17">
        <v>38105</v>
      </c>
      <c r="I23" s="18">
        <v>5.0900000000000001E-2</v>
      </c>
      <c r="J23" s="19" t="s">
        <v>21</v>
      </c>
      <c r="K23" s="17">
        <v>14251</v>
      </c>
      <c r="L23" s="18">
        <v>1.9099999999999999E-2</v>
      </c>
      <c r="M23" s="19" t="s">
        <v>21</v>
      </c>
      <c r="N23" s="17">
        <v>1887</v>
      </c>
      <c r="O23" s="18">
        <v>2.5000000000000001E-3</v>
      </c>
      <c r="P23" s="19" t="s">
        <v>21</v>
      </c>
      <c r="Q23" s="19">
        <v>356</v>
      </c>
      <c r="R23" s="18">
        <v>5.0000000000000001E-4</v>
      </c>
      <c r="S23" s="19" t="s">
        <v>21</v>
      </c>
      <c r="T23" s="22" t="s">
        <v>74</v>
      </c>
      <c r="U23" s="22" t="s">
        <v>75</v>
      </c>
      <c r="V23" s="17">
        <v>747927</v>
      </c>
      <c r="W23" s="38" t="s">
        <v>76</v>
      </c>
    </row>
    <row r="24" spans="1:23" ht="15.75" thickBot="1" x14ac:dyDescent="0.3">
      <c r="A24" s="16" t="s">
        <v>77</v>
      </c>
      <c r="B24" s="23">
        <v>212774</v>
      </c>
      <c r="C24" s="24">
        <v>0.53959999999999997</v>
      </c>
      <c r="D24" s="19">
        <v>1</v>
      </c>
      <c r="E24" s="23">
        <v>154384</v>
      </c>
      <c r="F24" s="24">
        <v>0.39150000000000001</v>
      </c>
      <c r="G24" s="19" t="s">
        <v>21</v>
      </c>
      <c r="H24" s="23">
        <v>18592</v>
      </c>
      <c r="I24" s="24">
        <v>4.7100000000000003E-2</v>
      </c>
      <c r="J24" s="19" t="s">
        <v>21</v>
      </c>
      <c r="K24" s="23">
        <v>7563</v>
      </c>
      <c r="L24" s="24">
        <v>1.9199999999999998E-2</v>
      </c>
      <c r="M24" s="19" t="s">
        <v>21</v>
      </c>
      <c r="N24" s="22">
        <v>807</v>
      </c>
      <c r="O24" s="24">
        <v>2E-3</v>
      </c>
      <c r="P24" s="19" t="s">
        <v>21</v>
      </c>
      <c r="Q24" s="22">
        <v>209</v>
      </c>
      <c r="R24" s="24">
        <v>5.0000000000000001E-4</v>
      </c>
      <c r="S24" s="19" t="s">
        <v>21</v>
      </c>
      <c r="T24" s="22" t="s">
        <v>78</v>
      </c>
      <c r="U24" s="22" t="s">
        <v>79</v>
      </c>
      <c r="V24" s="23">
        <v>394329</v>
      </c>
      <c r="W24" s="39"/>
    </row>
    <row r="25" spans="1:23" ht="15.75" thickBot="1" x14ac:dyDescent="0.3">
      <c r="A25" s="10" t="s">
        <v>80</v>
      </c>
      <c r="B25" s="25">
        <v>144817</v>
      </c>
      <c r="C25" s="26">
        <v>0.4098</v>
      </c>
      <c r="D25" s="13" t="s">
        <v>21</v>
      </c>
      <c r="E25" s="25">
        <v>181177</v>
      </c>
      <c r="F25" s="26">
        <v>0.51259999999999994</v>
      </c>
      <c r="G25" s="13">
        <v>1</v>
      </c>
      <c r="H25" s="25">
        <v>19510</v>
      </c>
      <c r="I25" s="26">
        <v>5.5199999999999999E-2</v>
      </c>
      <c r="J25" s="13" t="s">
        <v>21</v>
      </c>
      <c r="K25" s="25">
        <v>6685</v>
      </c>
      <c r="L25" s="26">
        <v>1.89E-2</v>
      </c>
      <c r="M25" s="13" t="s">
        <v>21</v>
      </c>
      <c r="N25" s="25">
        <v>1080</v>
      </c>
      <c r="O25" s="12">
        <v>3.0999999999999999E-3</v>
      </c>
      <c r="P25" s="13" t="s">
        <v>21</v>
      </c>
      <c r="Q25" s="27">
        <v>147</v>
      </c>
      <c r="R25" s="26">
        <v>4.0000000000000002E-4</v>
      </c>
      <c r="S25" s="13" t="s">
        <v>21</v>
      </c>
      <c r="T25" s="25">
        <v>36360</v>
      </c>
      <c r="U25" s="26">
        <v>0.10290000000000001</v>
      </c>
      <c r="V25" s="25">
        <v>353416</v>
      </c>
      <c r="W25" s="40"/>
    </row>
    <row r="26" spans="1:23" ht="15.75" thickBot="1" x14ac:dyDescent="0.3">
      <c r="A26" s="16" t="s">
        <v>81</v>
      </c>
      <c r="B26" s="17">
        <v>1677928</v>
      </c>
      <c r="C26" s="18">
        <v>0.60329999999999995</v>
      </c>
      <c r="D26" s="19">
        <v>10</v>
      </c>
      <c r="E26" s="17">
        <v>943169</v>
      </c>
      <c r="F26" s="18">
        <v>0.33910000000000001</v>
      </c>
      <c r="G26" s="19" t="s">
        <v>21</v>
      </c>
      <c r="H26" s="17">
        <v>79605</v>
      </c>
      <c r="I26" s="18">
        <v>2.86E-2</v>
      </c>
      <c r="J26" s="19" t="s">
        <v>21</v>
      </c>
      <c r="K26" s="17">
        <v>35945</v>
      </c>
      <c r="L26" s="18">
        <v>1.29E-2</v>
      </c>
      <c r="M26" s="19" t="s">
        <v>21</v>
      </c>
      <c r="N26" s="17">
        <v>9630</v>
      </c>
      <c r="O26" s="18">
        <v>3.5000000000000001E-3</v>
      </c>
      <c r="P26" s="19" t="s">
        <v>21</v>
      </c>
      <c r="Q26" s="17">
        <v>35169</v>
      </c>
      <c r="R26" s="18">
        <v>1.26E-2</v>
      </c>
      <c r="S26" s="19" t="s">
        <v>21</v>
      </c>
      <c r="T26" s="19" t="s">
        <v>82</v>
      </c>
      <c r="U26" s="19" t="s">
        <v>83</v>
      </c>
      <c r="V26" s="17">
        <v>2781446</v>
      </c>
      <c r="W26" s="21" t="s">
        <v>84</v>
      </c>
    </row>
    <row r="27" spans="1:23" ht="15.75" thickBot="1" x14ac:dyDescent="0.3">
      <c r="A27" s="16" t="s">
        <v>85</v>
      </c>
      <c r="B27" s="17">
        <v>1995196</v>
      </c>
      <c r="C27" s="18">
        <v>0.60009999999999997</v>
      </c>
      <c r="D27" s="19">
        <v>11</v>
      </c>
      <c r="E27" s="17">
        <v>1090893</v>
      </c>
      <c r="F27" s="18">
        <v>0.3281</v>
      </c>
      <c r="G27" s="19" t="s">
        <v>21</v>
      </c>
      <c r="H27" s="17">
        <v>138018</v>
      </c>
      <c r="I27" s="18">
        <v>4.1500000000000002E-2</v>
      </c>
      <c r="J27" s="19" t="s">
        <v>21</v>
      </c>
      <c r="K27" s="17">
        <v>47661</v>
      </c>
      <c r="L27" s="18">
        <v>1.43E-2</v>
      </c>
      <c r="M27" s="19" t="s">
        <v>21</v>
      </c>
      <c r="N27" s="17">
        <v>2719</v>
      </c>
      <c r="O27" s="18">
        <v>8.0000000000000004E-4</v>
      </c>
      <c r="P27" s="19" t="s">
        <v>21</v>
      </c>
      <c r="Q27" s="17">
        <v>50559</v>
      </c>
      <c r="R27" s="18">
        <v>1.52E-2</v>
      </c>
      <c r="S27" s="19" t="s">
        <v>21</v>
      </c>
      <c r="T27" s="19" t="s">
        <v>86</v>
      </c>
      <c r="U27" s="19" t="s">
        <v>87</v>
      </c>
      <c r="V27" s="17">
        <v>3325046</v>
      </c>
      <c r="W27" s="21" t="s">
        <v>88</v>
      </c>
    </row>
    <row r="28" spans="1:23" ht="15.75" thickBot="1" x14ac:dyDescent="0.3">
      <c r="A28" s="10" t="s">
        <v>89</v>
      </c>
      <c r="B28" s="11">
        <v>2268839</v>
      </c>
      <c r="C28" s="12">
        <v>0.47270000000000001</v>
      </c>
      <c r="D28" s="13" t="s">
        <v>21</v>
      </c>
      <c r="E28" s="11">
        <v>2279543</v>
      </c>
      <c r="F28" s="12">
        <v>0.47499999999999998</v>
      </c>
      <c r="G28" s="13">
        <v>16</v>
      </c>
      <c r="H28" s="11">
        <v>172136</v>
      </c>
      <c r="I28" s="12">
        <v>3.5900000000000001E-2</v>
      </c>
      <c r="J28" s="13" t="s">
        <v>21</v>
      </c>
      <c r="K28" s="11">
        <v>51463</v>
      </c>
      <c r="L28" s="12">
        <v>1.0699999999999999E-2</v>
      </c>
      <c r="M28" s="13" t="s">
        <v>21</v>
      </c>
      <c r="N28" s="11">
        <v>8177</v>
      </c>
      <c r="O28" s="12">
        <v>1.6999999999999999E-3</v>
      </c>
      <c r="P28" s="13" t="s">
        <v>21</v>
      </c>
      <c r="Q28" s="11">
        <v>19126</v>
      </c>
      <c r="R28" s="12">
        <v>4.0000000000000001E-3</v>
      </c>
      <c r="S28" s="13" t="s">
        <v>21</v>
      </c>
      <c r="T28" s="11">
        <v>10704</v>
      </c>
      <c r="U28" s="12">
        <v>2.3E-3</v>
      </c>
      <c r="V28" s="11">
        <v>4799284</v>
      </c>
      <c r="W28" s="15" t="s">
        <v>90</v>
      </c>
    </row>
    <row r="29" spans="1:23" ht="15.75" thickBot="1" x14ac:dyDescent="0.3">
      <c r="A29" s="16" t="s">
        <v>91</v>
      </c>
      <c r="B29" s="17">
        <v>1367716</v>
      </c>
      <c r="C29" s="18">
        <v>0.46439999999999998</v>
      </c>
      <c r="D29" s="19">
        <v>10</v>
      </c>
      <c r="E29" s="17">
        <v>1322951</v>
      </c>
      <c r="F29" s="18">
        <v>0.44919999999999999</v>
      </c>
      <c r="G29" s="19" t="s">
        <v>21</v>
      </c>
      <c r="H29" s="17">
        <v>112972</v>
      </c>
      <c r="I29" s="18">
        <v>3.8399999999999997E-2</v>
      </c>
      <c r="J29" s="19" t="s">
        <v>21</v>
      </c>
      <c r="K29" s="17">
        <v>36985</v>
      </c>
      <c r="L29" s="18">
        <v>1.26E-2</v>
      </c>
      <c r="M29" s="19" t="s">
        <v>21</v>
      </c>
      <c r="N29" s="17">
        <v>53076</v>
      </c>
      <c r="O29" s="18">
        <v>1.7999999999999999E-2</v>
      </c>
      <c r="P29" s="19" t="s">
        <v>21</v>
      </c>
      <c r="Q29" s="17">
        <v>51113</v>
      </c>
      <c r="R29" s="18">
        <v>1.7399999999999999E-2</v>
      </c>
      <c r="S29" s="19" t="s">
        <v>21</v>
      </c>
      <c r="T29" s="19" t="s">
        <v>92</v>
      </c>
      <c r="U29" s="19" t="s">
        <v>93</v>
      </c>
      <c r="V29" s="17">
        <v>2944813</v>
      </c>
      <c r="W29" s="21" t="s">
        <v>94</v>
      </c>
    </row>
    <row r="30" spans="1:23" ht="15.75" thickBot="1" x14ac:dyDescent="0.3">
      <c r="A30" s="10" t="s">
        <v>95</v>
      </c>
      <c r="B30" s="11">
        <v>485131</v>
      </c>
      <c r="C30" s="12">
        <v>0.40110000000000001</v>
      </c>
      <c r="D30" s="13" t="s">
        <v>21</v>
      </c>
      <c r="E30" s="11">
        <v>700714</v>
      </c>
      <c r="F30" s="12">
        <v>0.57940000000000003</v>
      </c>
      <c r="G30" s="13">
        <v>6</v>
      </c>
      <c r="H30" s="11">
        <v>14435</v>
      </c>
      <c r="I30" s="12">
        <v>1.1900000000000001E-2</v>
      </c>
      <c r="J30" s="13" t="s">
        <v>21</v>
      </c>
      <c r="K30" s="11">
        <v>3731</v>
      </c>
      <c r="L30" s="12">
        <v>3.0999999999999999E-3</v>
      </c>
      <c r="M30" s="13" t="s">
        <v>21</v>
      </c>
      <c r="N30" s="13" t="s">
        <v>21</v>
      </c>
      <c r="O30" s="13" t="s">
        <v>21</v>
      </c>
      <c r="P30" s="13" t="s">
        <v>21</v>
      </c>
      <c r="Q30" s="11">
        <v>5346</v>
      </c>
      <c r="R30" s="12">
        <v>4.4000000000000003E-3</v>
      </c>
      <c r="S30" s="13" t="s">
        <v>21</v>
      </c>
      <c r="T30" s="11">
        <v>215583</v>
      </c>
      <c r="U30" s="12">
        <v>0.17829999999999999</v>
      </c>
      <c r="V30" s="11">
        <v>1209357</v>
      </c>
      <c r="W30" s="15" t="s">
        <v>96</v>
      </c>
    </row>
    <row r="31" spans="1:23" ht="15.75" thickBot="1" x14ac:dyDescent="0.3">
      <c r="A31" s="10" t="s">
        <v>97</v>
      </c>
      <c r="B31" s="11">
        <v>1071068</v>
      </c>
      <c r="C31" s="12">
        <v>0.38140000000000002</v>
      </c>
      <c r="D31" s="13" t="s">
        <v>21</v>
      </c>
      <c r="E31" s="11">
        <v>1594511</v>
      </c>
      <c r="F31" s="12">
        <v>0.56769999999999998</v>
      </c>
      <c r="G31" s="13">
        <v>10</v>
      </c>
      <c r="H31" s="11">
        <v>97359</v>
      </c>
      <c r="I31" s="12">
        <v>3.4700000000000002E-2</v>
      </c>
      <c r="J31" s="13" t="s">
        <v>21</v>
      </c>
      <c r="K31" s="11">
        <v>25419</v>
      </c>
      <c r="L31" s="12">
        <v>9.1000000000000004E-3</v>
      </c>
      <c r="M31" s="13" t="s">
        <v>21</v>
      </c>
      <c r="N31" s="11">
        <v>7071</v>
      </c>
      <c r="O31" s="12">
        <v>2.5000000000000001E-3</v>
      </c>
      <c r="P31" s="13" t="s">
        <v>21</v>
      </c>
      <c r="Q31" s="11">
        <v>13177</v>
      </c>
      <c r="R31" s="12">
        <v>4.7000000000000002E-3</v>
      </c>
      <c r="S31" s="13" t="s">
        <v>21</v>
      </c>
      <c r="T31" s="11">
        <v>523443</v>
      </c>
      <c r="U31" s="12">
        <v>0.18640000000000001</v>
      </c>
      <c r="V31" s="11">
        <v>2808605</v>
      </c>
      <c r="W31" s="15" t="s">
        <v>98</v>
      </c>
    </row>
    <row r="32" spans="1:23" ht="15.75" thickBot="1" x14ac:dyDescent="0.3">
      <c r="A32" s="10" t="s">
        <v>99</v>
      </c>
      <c r="B32" s="11">
        <v>177709</v>
      </c>
      <c r="C32" s="12">
        <v>0.35749999999999998</v>
      </c>
      <c r="D32" s="13" t="s">
        <v>21</v>
      </c>
      <c r="E32" s="11">
        <v>279240</v>
      </c>
      <c r="F32" s="12">
        <v>0.56169999999999998</v>
      </c>
      <c r="G32" s="13">
        <v>3</v>
      </c>
      <c r="H32" s="11">
        <v>28037</v>
      </c>
      <c r="I32" s="12">
        <v>5.6399999999999999E-2</v>
      </c>
      <c r="J32" s="13" t="s">
        <v>21</v>
      </c>
      <c r="K32" s="11">
        <v>7970</v>
      </c>
      <c r="L32" s="12">
        <v>1.6E-2</v>
      </c>
      <c r="M32" s="13" t="s">
        <v>21</v>
      </c>
      <c r="N32" s="11">
        <v>2297</v>
      </c>
      <c r="O32" s="12">
        <v>4.5999999999999999E-3</v>
      </c>
      <c r="P32" s="13" t="s">
        <v>21</v>
      </c>
      <c r="Q32" s="11">
        <v>1894</v>
      </c>
      <c r="R32" s="12">
        <v>3.8E-3</v>
      </c>
      <c r="S32" s="13" t="s">
        <v>21</v>
      </c>
      <c r="T32" s="11">
        <v>101531</v>
      </c>
      <c r="U32" s="12">
        <v>0.20419999999999999</v>
      </c>
      <c r="V32" s="11">
        <v>497147</v>
      </c>
      <c r="W32" s="14" t="s">
        <v>100</v>
      </c>
    </row>
    <row r="33" spans="1:23" ht="15.75" thickBot="1" x14ac:dyDescent="0.3">
      <c r="A33" s="10" t="s">
        <v>101</v>
      </c>
      <c r="B33" s="11">
        <v>284494</v>
      </c>
      <c r="C33" s="12">
        <v>0.33700000000000002</v>
      </c>
      <c r="D33" s="13" t="s">
        <v>21</v>
      </c>
      <c r="E33" s="11">
        <v>495961</v>
      </c>
      <c r="F33" s="12">
        <v>0.58750000000000002</v>
      </c>
      <c r="G33" s="13">
        <v>2</v>
      </c>
      <c r="H33" s="11">
        <v>38946</v>
      </c>
      <c r="I33" s="12">
        <v>4.6100000000000002E-2</v>
      </c>
      <c r="J33" s="13" t="s">
        <v>21</v>
      </c>
      <c r="K33" s="11">
        <v>8775</v>
      </c>
      <c r="L33" s="12">
        <v>1.04E-2</v>
      </c>
      <c r="M33" s="13" t="s">
        <v>21</v>
      </c>
      <c r="N33" s="13" t="s">
        <v>21</v>
      </c>
      <c r="O33" s="13" t="s">
        <v>21</v>
      </c>
      <c r="P33" s="13" t="s">
        <v>21</v>
      </c>
      <c r="Q33" s="11">
        <v>16051</v>
      </c>
      <c r="R33" s="12">
        <v>1.9E-2</v>
      </c>
      <c r="S33" s="13" t="s">
        <v>21</v>
      </c>
      <c r="T33" s="11">
        <v>211467</v>
      </c>
      <c r="U33" s="12">
        <v>0.2505</v>
      </c>
      <c r="V33" s="11">
        <v>844227</v>
      </c>
      <c r="W33" s="41" t="s">
        <v>102</v>
      </c>
    </row>
    <row r="34" spans="1:23" ht="15.75" thickBot="1" x14ac:dyDescent="0.3">
      <c r="A34" s="10" t="s">
        <v>103</v>
      </c>
      <c r="B34" s="25">
        <v>100132</v>
      </c>
      <c r="C34" s="26">
        <v>0.35460000000000003</v>
      </c>
      <c r="D34" s="13" t="s">
        <v>21</v>
      </c>
      <c r="E34" s="25">
        <v>158642</v>
      </c>
      <c r="F34" s="26">
        <v>0.56179999999999997</v>
      </c>
      <c r="G34" s="13">
        <v>1</v>
      </c>
      <c r="H34" s="25">
        <v>14033</v>
      </c>
      <c r="I34" s="26">
        <v>4.9700000000000001E-2</v>
      </c>
      <c r="J34" s="13" t="s">
        <v>21</v>
      </c>
      <c r="K34" s="25">
        <v>3374</v>
      </c>
      <c r="L34" s="26">
        <v>1.1900000000000001E-2</v>
      </c>
      <c r="M34" s="13" t="s">
        <v>21</v>
      </c>
      <c r="N34" s="13" t="s">
        <v>21</v>
      </c>
      <c r="O34" s="13" t="s">
        <v>21</v>
      </c>
      <c r="P34" s="13" t="s">
        <v>21</v>
      </c>
      <c r="Q34" s="11">
        <v>6181</v>
      </c>
      <c r="R34" s="12">
        <v>2.1899999999999999E-2</v>
      </c>
      <c r="S34" s="13" t="s">
        <v>21</v>
      </c>
      <c r="T34" s="25">
        <v>58500</v>
      </c>
      <c r="U34" s="26">
        <v>0.2072</v>
      </c>
      <c r="V34" s="25">
        <v>282338</v>
      </c>
      <c r="W34" s="42"/>
    </row>
    <row r="35" spans="1:23" ht="15.75" thickBot="1" x14ac:dyDescent="0.3">
      <c r="A35" s="10" t="s">
        <v>104</v>
      </c>
      <c r="B35" s="25">
        <v>131030</v>
      </c>
      <c r="C35" s="26">
        <v>0.44919999999999999</v>
      </c>
      <c r="D35" s="13" t="s">
        <v>21</v>
      </c>
      <c r="E35" s="25">
        <v>137564</v>
      </c>
      <c r="F35" s="26">
        <v>0.47160000000000002</v>
      </c>
      <c r="G35" s="13">
        <v>1</v>
      </c>
      <c r="H35" s="25">
        <v>13245</v>
      </c>
      <c r="I35" s="26">
        <v>4.5400000000000003E-2</v>
      </c>
      <c r="J35" s="13" t="s">
        <v>21</v>
      </c>
      <c r="K35" s="25">
        <v>3347</v>
      </c>
      <c r="L35" s="26">
        <v>1.15E-2</v>
      </c>
      <c r="M35" s="13" t="s">
        <v>21</v>
      </c>
      <c r="N35" s="13" t="s">
        <v>21</v>
      </c>
      <c r="O35" s="13" t="s">
        <v>21</v>
      </c>
      <c r="P35" s="13" t="s">
        <v>21</v>
      </c>
      <c r="Q35" s="11">
        <v>6494</v>
      </c>
      <c r="R35" s="12">
        <v>2.23E-2</v>
      </c>
      <c r="S35" s="13" t="s">
        <v>21</v>
      </c>
      <c r="T35" s="25">
        <v>6534</v>
      </c>
      <c r="U35" s="26">
        <v>2.24E-2</v>
      </c>
      <c r="V35" s="25">
        <v>291680</v>
      </c>
      <c r="W35" s="42"/>
    </row>
    <row r="36" spans="1:23" ht="15.75" thickBot="1" x14ac:dyDescent="0.3">
      <c r="A36" s="10" t="s">
        <v>105</v>
      </c>
      <c r="B36" s="25">
        <v>53332</v>
      </c>
      <c r="C36" s="26">
        <v>0.1973</v>
      </c>
      <c r="D36" s="13" t="s">
        <v>21</v>
      </c>
      <c r="E36" s="25">
        <v>199755</v>
      </c>
      <c r="F36" s="26">
        <v>0.73919999999999997</v>
      </c>
      <c r="G36" s="13">
        <v>1</v>
      </c>
      <c r="H36" s="25">
        <v>11668</v>
      </c>
      <c r="I36" s="26">
        <v>4.3200000000000002E-2</v>
      </c>
      <c r="J36" s="13" t="s">
        <v>21</v>
      </c>
      <c r="K36" s="25">
        <v>2054</v>
      </c>
      <c r="L36" s="26">
        <v>7.6E-3</v>
      </c>
      <c r="M36" s="13" t="s">
        <v>21</v>
      </c>
      <c r="N36" s="13" t="s">
        <v>21</v>
      </c>
      <c r="O36" s="13" t="s">
        <v>21</v>
      </c>
      <c r="P36" s="13" t="s">
        <v>21</v>
      </c>
      <c r="Q36" s="11">
        <v>3451</v>
      </c>
      <c r="R36" s="12">
        <v>1.2800000000000001E-2</v>
      </c>
      <c r="S36" s="13" t="s">
        <v>21</v>
      </c>
      <c r="T36" s="25">
        <v>146367</v>
      </c>
      <c r="U36" s="26">
        <v>0.54190000000000005</v>
      </c>
      <c r="V36" s="25">
        <v>270109</v>
      </c>
      <c r="W36" s="43"/>
    </row>
    <row r="37" spans="1:23" ht="15.75" thickBot="1" x14ac:dyDescent="0.3">
      <c r="A37" s="16" t="s">
        <v>106</v>
      </c>
      <c r="B37" s="17">
        <v>539260</v>
      </c>
      <c r="C37" s="18">
        <v>0.47920000000000001</v>
      </c>
      <c r="D37" s="19">
        <v>6</v>
      </c>
      <c r="E37" s="17">
        <v>512058</v>
      </c>
      <c r="F37" s="18">
        <v>0.45500000000000002</v>
      </c>
      <c r="G37" s="19" t="s">
        <v>21</v>
      </c>
      <c r="H37" s="17">
        <v>37384</v>
      </c>
      <c r="I37" s="18">
        <v>3.2899999999999999E-2</v>
      </c>
      <c r="J37" s="19" t="s">
        <v>21</v>
      </c>
      <c r="K37" s="19" t="s">
        <v>21</v>
      </c>
      <c r="L37" s="19" t="s">
        <v>21</v>
      </c>
      <c r="M37" s="19" t="s">
        <v>21</v>
      </c>
      <c r="N37" s="19" t="s">
        <v>21</v>
      </c>
      <c r="O37" s="19" t="s">
        <v>21</v>
      </c>
      <c r="P37" s="19" t="s">
        <v>21</v>
      </c>
      <c r="Q37" s="17">
        <v>36683</v>
      </c>
      <c r="R37" s="18">
        <v>3.2300000000000002E-2</v>
      </c>
      <c r="S37" s="19" t="s">
        <v>21</v>
      </c>
      <c r="T37" s="19" t="s">
        <v>107</v>
      </c>
      <c r="U37" s="19" t="s">
        <v>108</v>
      </c>
      <c r="V37" s="17">
        <v>1125385</v>
      </c>
      <c r="W37" s="21" t="s">
        <v>109</v>
      </c>
    </row>
    <row r="38" spans="1:23" ht="15.75" thickBot="1" x14ac:dyDescent="0.3">
      <c r="A38" s="16" t="s">
        <v>110</v>
      </c>
      <c r="B38" s="17">
        <v>348526</v>
      </c>
      <c r="C38" s="18">
        <v>0.4698</v>
      </c>
      <c r="D38" s="19">
        <v>4</v>
      </c>
      <c r="E38" s="17">
        <v>345790</v>
      </c>
      <c r="F38" s="18">
        <v>0.46610000000000001</v>
      </c>
      <c r="G38" s="19" t="s">
        <v>21</v>
      </c>
      <c r="H38" s="17">
        <v>30777</v>
      </c>
      <c r="I38" s="18">
        <v>4.1500000000000002E-2</v>
      </c>
      <c r="J38" s="19" t="s">
        <v>21</v>
      </c>
      <c r="K38" s="17">
        <v>6496</v>
      </c>
      <c r="L38" s="18">
        <v>8.8000000000000005E-3</v>
      </c>
      <c r="M38" s="19" t="s">
        <v>21</v>
      </c>
      <c r="N38" s="17">
        <v>1064</v>
      </c>
      <c r="O38" s="18">
        <v>1.4E-3</v>
      </c>
      <c r="P38" s="19" t="s">
        <v>21</v>
      </c>
      <c r="Q38" s="17">
        <v>11643</v>
      </c>
      <c r="R38" s="18">
        <v>1.24E-2</v>
      </c>
      <c r="S38" s="19" t="s">
        <v>21</v>
      </c>
      <c r="T38" s="19" t="s">
        <v>111</v>
      </c>
      <c r="U38" s="19" t="s">
        <v>112</v>
      </c>
      <c r="V38" s="17">
        <v>744296</v>
      </c>
      <c r="W38" s="21" t="s">
        <v>113</v>
      </c>
    </row>
    <row r="39" spans="1:23" ht="15.75" thickBot="1" x14ac:dyDescent="0.3">
      <c r="A39" s="16" t="s">
        <v>114</v>
      </c>
      <c r="B39" s="17">
        <v>2148278</v>
      </c>
      <c r="C39" s="18">
        <v>0.55449999999999999</v>
      </c>
      <c r="D39" s="19">
        <v>14</v>
      </c>
      <c r="E39" s="17">
        <v>1601933</v>
      </c>
      <c r="F39" s="18">
        <v>0.41349999999999998</v>
      </c>
      <c r="G39" s="19" t="s">
        <v>21</v>
      </c>
      <c r="H39" s="17">
        <v>72477</v>
      </c>
      <c r="I39" s="18">
        <v>1.8700000000000001E-2</v>
      </c>
      <c r="J39" s="19" t="s">
        <v>21</v>
      </c>
      <c r="K39" s="17">
        <v>37772</v>
      </c>
      <c r="L39" s="18">
        <v>9.7999999999999997E-3</v>
      </c>
      <c r="M39" s="19" t="s">
        <v>21</v>
      </c>
      <c r="N39" s="19" t="s">
        <v>21</v>
      </c>
      <c r="O39" s="19" t="s">
        <v>21</v>
      </c>
      <c r="P39" s="19" t="s">
        <v>21</v>
      </c>
      <c r="Q39" s="17">
        <v>13586</v>
      </c>
      <c r="R39" s="18">
        <v>3.5000000000000001E-3</v>
      </c>
      <c r="S39" s="19" t="s">
        <v>21</v>
      </c>
      <c r="T39" s="19" t="s">
        <v>115</v>
      </c>
      <c r="U39" s="19" t="s">
        <v>116</v>
      </c>
      <c r="V39" s="17">
        <v>3874046</v>
      </c>
      <c r="W39" s="21" t="s">
        <v>117</v>
      </c>
    </row>
    <row r="40" spans="1:23" ht="15.75" thickBot="1" x14ac:dyDescent="0.3">
      <c r="A40" s="16" t="s">
        <v>118</v>
      </c>
      <c r="B40" s="17">
        <v>385234</v>
      </c>
      <c r="C40" s="18">
        <v>0.48259999999999997</v>
      </c>
      <c r="D40" s="19">
        <v>5</v>
      </c>
      <c r="E40" s="17">
        <v>319667</v>
      </c>
      <c r="F40" s="18">
        <v>0.40039999999999998</v>
      </c>
      <c r="G40" s="19" t="s">
        <v>21</v>
      </c>
      <c r="H40" s="17">
        <v>74541</v>
      </c>
      <c r="I40" s="18">
        <v>9.3399999999999997E-2</v>
      </c>
      <c r="J40" s="19" t="s">
        <v>21</v>
      </c>
      <c r="K40" s="17">
        <v>9879</v>
      </c>
      <c r="L40" s="18">
        <v>1.24E-2</v>
      </c>
      <c r="M40" s="19" t="s">
        <v>21</v>
      </c>
      <c r="N40" s="17">
        <v>5825</v>
      </c>
      <c r="O40" s="18">
        <v>7.3000000000000001E-3</v>
      </c>
      <c r="P40" s="19" t="s">
        <v>21</v>
      </c>
      <c r="Q40" s="17">
        <v>3173</v>
      </c>
      <c r="R40" s="18">
        <v>4.0000000000000001E-3</v>
      </c>
      <c r="S40" s="19" t="s">
        <v>21</v>
      </c>
      <c r="T40" s="19" t="s">
        <v>119</v>
      </c>
      <c r="U40" s="19" t="s">
        <v>120</v>
      </c>
      <c r="V40" s="17">
        <v>798319</v>
      </c>
      <c r="W40" s="21" t="s">
        <v>121</v>
      </c>
    </row>
    <row r="41" spans="1:23" ht="26.25" thickBot="1" x14ac:dyDescent="0.3">
      <c r="A41" s="16" t="s">
        <v>122</v>
      </c>
      <c r="B41" s="17">
        <v>4556124</v>
      </c>
      <c r="C41" s="18">
        <v>0.59009999999999996</v>
      </c>
      <c r="D41" s="19">
        <v>29</v>
      </c>
      <c r="E41" s="17">
        <v>2819534</v>
      </c>
      <c r="F41" s="18">
        <v>0.36520000000000002</v>
      </c>
      <c r="G41" s="19" t="s">
        <v>21</v>
      </c>
      <c r="H41" s="17">
        <v>176598</v>
      </c>
      <c r="I41" s="18">
        <v>2.29E-2</v>
      </c>
      <c r="J41" s="19" t="s">
        <v>21</v>
      </c>
      <c r="K41" s="17">
        <v>107934</v>
      </c>
      <c r="L41" s="18">
        <v>1.4E-2</v>
      </c>
      <c r="M41" s="19" t="s">
        <v>21</v>
      </c>
      <c r="N41" s="17">
        <v>10373</v>
      </c>
      <c r="O41" s="18">
        <v>1.2999999999999999E-3</v>
      </c>
      <c r="P41" s="19" t="s">
        <v>21</v>
      </c>
      <c r="Q41" s="17">
        <v>50890</v>
      </c>
      <c r="R41" s="18">
        <v>6.6E-3</v>
      </c>
      <c r="S41" s="19" t="s">
        <v>21</v>
      </c>
      <c r="T41" s="19" t="s">
        <v>123</v>
      </c>
      <c r="U41" s="19" t="s">
        <v>124</v>
      </c>
      <c r="V41" s="17">
        <v>7721453</v>
      </c>
      <c r="W41" s="21" t="s">
        <v>125</v>
      </c>
    </row>
    <row r="42" spans="1:23" ht="15.75" thickBot="1" x14ac:dyDescent="0.3">
      <c r="A42" s="10" t="s">
        <v>126</v>
      </c>
      <c r="B42" s="11">
        <v>2189316</v>
      </c>
      <c r="C42" s="12">
        <v>0.4617</v>
      </c>
      <c r="D42" s="13" t="s">
        <v>21</v>
      </c>
      <c r="E42" s="11">
        <v>2362631</v>
      </c>
      <c r="F42" s="12">
        <v>0.49830000000000002</v>
      </c>
      <c r="G42" s="13">
        <v>15</v>
      </c>
      <c r="H42" s="11">
        <v>130126</v>
      </c>
      <c r="I42" s="12">
        <v>2.7400000000000001E-2</v>
      </c>
      <c r="J42" s="13" t="s">
        <v>21</v>
      </c>
      <c r="K42" s="11">
        <v>12105</v>
      </c>
      <c r="L42" s="12">
        <v>2.5999999999999999E-3</v>
      </c>
      <c r="M42" s="13" t="s">
        <v>21</v>
      </c>
      <c r="N42" s="13" t="s">
        <v>21</v>
      </c>
      <c r="O42" s="13" t="s">
        <v>21</v>
      </c>
      <c r="P42" s="13" t="s">
        <v>21</v>
      </c>
      <c r="Q42" s="11">
        <v>47386</v>
      </c>
      <c r="R42" s="12">
        <v>0.01</v>
      </c>
      <c r="S42" s="13" t="s">
        <v>21</v>
      </c>
      <c r="T42" s="11">
        <v>173315</v>
      </c>
      <c r="U42" s="12">
        <v>3.6600000000000001E-2</v>
      </c>
      <c r="V42" s="11">
        <v>4741564</v>
      </c>
      <c r="W42" s="15" t="s">
        <v>127</v>
      </c>
    </row>
    <row r="43" spans="1:23" ht="15.75" thickBot="1" x14ac:dyDescent="0.3">
      <c r="A43" s="10" t="s">
        <v>128</v>
      </c>
      <c r="B43" s="11">
        <v>93758</v>
      </c>
      <c r="C43" s="12">
        <v>0.27229999999999999</v>
      </c>
      <c r="D43" s="13" t="s">
        <v>21</v>
      </c>
      <c r="E43" s="11">
        <v>216794</v>
      </c>
      <c r="F43" s="12">
        <v>0.62960000000000005</v>
      </c>
      <c r="G43" s="13">
        <v>3</v>
      </c>
      <c r="H43" s="11">
        <v>21434</v>
      </c>
      <c r="I43" s="12">
        <v>6.2199999999999998E-2</v>
      </c>
      <c r="J43" s="13" t="s">
        <v>21</v>
      </c>
      <c r="K43" s="11">
        <v>3780</v>
      </c>
      <c r="L43" s="12">
        <v>1.0999999999999999E-2</v>
      </c>
      <c r="M43" s="13" t="s">
        <v>21</v>
      </c>
      <c r="N43" s="13" t="s">
        <v>21</v>
      </c>
      <c r="O43" s="13" t="s">
        <v>21</v>
      </c>
      <c r="P43" s="13" t="s">
        <v>21</v>
      </c>
      <c r="Q43" s="11">
        <v>8594</v>
      </c>
      <c r="R43" s="12">
        <v>2.4899999999999999E-2</v>
      </c>
      <c r="S43" s="13" t="s">
        <v>21</v>
      </c>
      <c r="T43" s="11">
        <v>123036</v>
      </c>
      <c r="U43" s="12">
        <v>0.35730000000000001</v>
      </c>
      <c r="V43" s="11">
        <v>344360</v>
      </c>
      <c r="W43" s="15" t="s">
        <v>129</v>
      </c>
    </row>
    <row r="44" spans="1:23" ht="15.75" thickBot="1" x14ac:dyDescent="0.3">
      <c r="A44" s="10" t="s">
        <v>130</v>
      </c>
      <c r="B44" s="11">
        <v>2394164</v>
      </c>
      <c r="C44" s="12">
        <v>0.43559999999999999</v>
      </c>
      <c r="D44" s="13" t="s">
        <v>21</v>
      </c>
      <c r="E44" s="11">
        <v>2841005</v>
      </c>
      <c r="F44" s="12">
        <v>0.51690000000000003</v>
      </c>
      <c r="G44" s="13">
        <v>18</v>
      </c>
      <c r="H44" s="11">
        <v>174498</v>
      </c>
      <c r="I44" s="12">
        <v>3.1699999999999999E-2</v>
      </c>
      <c r="J44" s="13" t="s">
        <v>21</v>
      </c>
      <c r="K44" s="11">
        <v>46271</v>
      </c>
      <c r="L44" s="12">
        <v>8.3999999999999995E-3</v>
      </c>
      <c r="M44" s="13" t="s">
        <v>21</v>
      </c>
      <c r="N44" s="11">
        <v>12574</v>
      </c>
      <c r="O44" s="12">
        <v>2.3E-3</v>
      </c>
      <c r="P44" s="13" t="s">
        <v>21</v>
      </c>
      <c r="Q44" s="11">
        <v>27975</v>
      </c>
      <c r="R44" s="12">
        <v>5.1000000000000004E-3</v>
      </c>
      <c r="S44" s="13" t="s">
        <v>21</v>
      </c>
      <c r="T44" s="11">
        <v>446841</v>
      </c>
      <c r="U44" s="12">
        <v>8.1299999999999997E-2</v>
      </c>
      <c r="V44" s="11">
        <v>5496487</v>
      </c>
      <c r="W44" s="15" t="s">
        <v>131</v>
      </c>
    </row>
    <row r="45" spans="1:23" ht="15.75" thickBot="1" x14ac:dyDescent="0.3">
      <c r="A45" s="10" t="s">
        <v>132</v>
      </c>
      <c r="B45" s="11">
        <v>420375</v>
      </c>
      <c r="C45" s="12">
        <v>0.2893</v>
      </c>
      <c r="D45" s="13" t="s">
        <v>21</v>
      </c>
      <c r="E45" s="11">
        <v>949136</v>
      </c>
      <c r="F45" s="12">
        <v>0.6532</v>
      </c>
      <c r="G45" s="13">
        <v>7</v>
      </c>
      <c r="H45" s="11">
        <v>83481</v>
      </c>
      <c r="I45" s="12">
        <v>5.7500000000000002E-2</v>
      </c>
      <c r="J45" s="13" t="s">
        <v>21</v>
      </c>
      <c r="K45" s="13" t="s">
        <v>21</v>
      </c>
      <c r="L45" s="13" t="s">
        <v>21</v>
      </c>
      <c r="M45" s="13" t="s">
        <v>21</v>
      </c>
      <c r="N45" s="13" t="s">
        <v>21</v>
      </c>
      <c r="O45" s="13" t="s">
        <v>21</v>
      </c>
      <c r="P45" s="13" t="s">
        <v>21</v>
      </c>
      <c r="Q45" s="13" t="s">
        <v>21</v>
      </c>
      <c r="R45" s="13" t="s">
        <v>21</v>
      </c>
      <c r="S45" s="13" t="s">
        <v>21</v>
      </c>
      <c r="T45" s="11">
        <v>528761</v>
      </c>
      <c r="U45" s="12">
        <v>0.37080000000000002</v>
      </c>
      <c r="V45" s="11">
        <v>1452992</v>
      </c>
      <c r="W45" s="15" t="s">
        <v>133</v>
      </c>
    </row>
    <row r="46" spans="1:23" ht="15.75" thickBot="1" x14ac:dyDescent="0.3">
      <c r="A46" s="16" t="s">
        <v>134</v>
      </c>
      <c r="B46" s="17">
        <v>1002106</v>
      </c>
      <c r="C46" s="18">
        <v>0.50070000000000003</v>
      </c>
      <c r="D46" s="19">
        <v>7</v>
      </c>
      <c r="E46" s="17">
        <v>782403</v>
      </c>
      <c r="F46" s="18">
        <v>0.39090000000000003</v>
      </c>
      <c r="G46" s="19" t="s">
        <v>21</v>
      </c>
      <c r="H46" s="17">
        <v>94231</v>
      </c>
      <c r="I46" s="18">
        <v>4.7100000000000003E-2</v>
      </c>
      <c r="J46" s="19" t="s">
        <v>21</v>
      </c>
      <c r="K46" s="17">
        <v>50002</v>
      </c>
      <c r="L46" s="18">
        <v>2.5000000000000001E-2</v>
      </c>
      <c r="M46" s="19" t="s">
        <v>21</v>
      </c>
      <c r="N46" s="19" t="s">
        <v>21</v>
      </c>
      <c r="O46" s="19" t="s">
        <v>21</v>
      </c>
      <c r="P46" s="19" t="s">
        <v>21</v>
      </c>
      <c r="Q46" s="17">
        <v>72594</v>
      </c>
      <c r="R46" s="18">
        <v>3.6299999999999999E-2</v>
      </c>
      <c r="S46" s="19" t="s">
        <v>21</v>
      </c>
      <c r="T46" s="19" t="s">
        <v>135</v>
      </c>
      <c r="U46" s="19" t="s">
        <v>136</v>
      </c>
      <c r="V46" s="17">
        <v>2001336</v>
      </c>
      <c r="W46" s="21" t="s">
        <v>137</v>
      </c>
    </row>
    <row r="47" spans="1:23" ht="15.75" thickBot="1" x14ac:dyDescent="0.3">
      <c r="A47" s="10" t="s">
        <v>138</v>
      </c>
      <c r="B47" s="11">
        <v>2926441</v>
      </c>
      <c r="C47" s="12">
        <v>0.47460000000000002</v>
      </c>
      <c r="D47" s="13" t="s">
        <v>21</v>
      </c>
      <c r="E47" s="11">
        <v>2970733</v>
      </c>
      <c r="F47" s="12">
        <v>0.48180000000000001</v>
      </c>
      <c r="G47" s="13">
        <v>20</v>
      </c>
      <c r="H47" s="11">
        <v>146715</v>
      </c>
      <c r="I47" s="12">
        <v>2.3800000000000002E-2</v>
      </c>
      <c r="J47" s="13" t="s">
        <v>21</v>
      </c>
      <c r="K47" s="11">
        <v>49941</v>
      </c>
      <c r="L47" s="12">
        <v>8.0999999999999996E-3</v>
      </c>
      <c r="M47" s="13" t="s">
        <v>21</v>
      </c>
      <c r="N47" s="11">
        <v>6472</v>
      </c>
      <c r="O47" s="12">
        <v>1.1000000000000001E-3</v>
      </c>
      <c r="P47" s="13" t="s">
        <v>21</v>
      </c>
      <c r="Q47" s="11">
        <v>65176</v>
      </c>
      <c r="R47" s="12">
        <v>1.06E-2</v>
      </c>
      <c r="S47" s="13" t="s">
        <v>21</v>
      </c>
      <c r="T47" s="11">
        <v>44292</v>
      </c>
      <c r="U47" s="12">
        <v>7.1999999999999998E-3</v>
      </c>
      <c r="V47" s="11">
        <v>6165478</v>
      </c>
      <c r="W47" s="15" t="s">
        <v>139</v>
      </c>
    </row>
    <row r="48" spans="1:23" ht="15.75" thickBot="1" x14ac:dyDescent="0.3">
      <c r="A48" s="16" t="s">
        <v>140</v>
      </c>
      <c r="B48" s="17">
        <v>252525</v>
      </c>
      <c r="C48" s="18">
        <v>0.54410000000000003</v>
      </c>
      <c r="D48" s="19">
        <v>4</v>
      </c>
      <c r="E48" s="17">
        <v>180543</v>
      </c>
      <c r="F48" s="18">
        <v>0.38900000000000001</v>
      </c>
      <c r="G48" s="19" t="s">
        <v>21</v>
      </c>
      <c r="H48" s="17">
        <v>14746</v>
      </c>
      <c r="I48" s="18">
        <v>3.1800000000000002E-2</v>
      </c>
      <c r="J48" s="19" t="s">
        <v>21</v>
      </c>
      <c r="K48" s="17">
        <v>6220</v>
      </c>
      <c r="L48" s="18">
        <v>1.34E-2</v>
      </c>
      <c r="M48" s="19" t="s">
        <v>21</v>
      </c>
      <c r="N48" s="19">
        <v>516</v>
      </c>
      <c r="O48" s="18">
        <v>1.1000000000000001E-3</v>
      </c>
      <c r="P48" s="19" t="s">
        <v>21</v>
      </c>
      <c r="Q48" s="17">
        <v>9594</v>
      </c>
      <c r="R48" s="18">
        <v>2.07E-2</v>
      </c>
      <c r="S48" s="19" t="s">
        <v>21</v>
      </c>
      <c r="T48" s="19" t="s">
        <v>141</v>
      </c>
      <c r="U48" s="19" t="s">
        <v>142</v>
      </c>
      <c r="V48" s="17">
        <v>464144</v>
      </c>
      <c r="W48" s="21" t="s">
        <v>143</v>
      </c>
    </row>
    <row r="49" spans="1:23" ht="15.75" thickBot="1" x14ac:dyDescent="0.3">
      <c r="A49" s="10" t="s">
        <v>144</v>
      </c>
      <c r="B49" s="11">
        <v>855373</v>
      </c>
      <c r="C49" s="12">
        <v>0.40670000000000001</v>
      </c>
      <c r="D49" s="13" t="s">
        <v>21</v>
      </c>
      <c r="E49" s="11">
        <v>1155389</v>
      </c>
      <c r="F49" s="12">
        <v>0.5494</v>
      </c>
      <c r="G49" s="13">
        <v>9</v>
      </c>
      <c r="H49" s="11">
        <v>49204</v>
      </c>
      <c r="I49" s="12">
        <v>2.3400000000000001E-2</v>
      </c>
      <c r="J49" s="13" t="s">
        <v>21</v>
      </c>
      <c r="K49" s="11">
        <v>13034</v>
      </c>
      <c r="L49" s="12">
        <v>6.1999999999999998E-3</v>
      </c>
      <c r="M49" s="13" t="s">
        <v>21</v>
      </c>
      <c r="N49" s="11">
        <v>21016</v>
      </c>
      <c r="O49" s="12">
        <v>0.01</v>
      </c>
      <c r="P49" s="13" t="s">
        <v>21</v>
      </c>
      <c r="Q49" s="11">
        <v>9011</v>
      </c>
      <c r="R49" s="12">
        <v>4.3E-3</v>
      </c>
      <c r="S49" s="13" t="s">
        <v>21</v>
      </c>
      <c r="T49" s="11">
        <v>300016</v>
      </c>
      <c r="U49" s="12">
        <v>0.14269999999999999</v>
      </c>
      <c r="V49" s="11">
        <v>2103027</v>
      </c>
      <c r="W49" s="15" t="s">
        <v>145</v>
      </c>
    </row>
    <row r="50" spans="1:23" ht="15.75" thickBot="1" x14ac:dyDescent="0.3">
      <c r="A50" s="10" t="s">
        <v>146</v>
      </c>
      <c r="B50" s="11">
        <v>117458</v>
      </c>
      <c r="C50" s="12">
        <v>0.31740000000000002</v>
      </c>
      <c r="D50" s="13" t="s">
        <v>21</v>
      </c>
      <c r="E50" s="11">
        <v>227721</v>
      </c>
      <c r="F50" s="12">
        <v>0.61529999999999996</v>
      </c>
      <c r="G50" s="13">
        <v>3</v>
      </c>
      <c r="H50" s="11">
        <v>20850</v>
      </c>
      <c r="I50" s="12">
        <v>5.6300000000000003E-2</v>
      </c>
      <c r="J50" s="13" t="s">
        <v>21</v>
      </c>
      <c r="K50" s="13" t="s">
        <v>21</v>
      </c>
      <c r="L50" s="13" t="s">
        <v>21</v>
      </c>
      <c r="M50" s="13" t="s">
        <v>21</v>
      </c>
      <c r="N50" s="13" t="s">
        <v>21</v>
      </c>
      <c r="O50" s="13" t="s">
        <v>21</v>
      </c>
      <c r="P50" s="13" t="s">
        <v>21</v>
      </c>
      <c r="Q50" s="11">
        <v>4064</v>
      </c>
      <c r="R50" s="12">
        <v>1.0999999999999999E-2</v>
      </c>
      <c r="S50" s="13" t="s">
        <v>21</v>
      </c>
      <c r="T50" s="11">
        <v>110263</v>
      </c>
      <c r="U50" s="12">
        <v>0.2979</v>
      </c>
      <c r="V50" s="11">
        <v>370093</v>
      </c>
      <c r="W50" s="15" t="s">
        <v>147</v>
      </c>
    </row>
    <row r="51" spans="1:23" ht="15.75" thickBot="1" x14ac:dyDescent="0.3">
      <c r="A51" s="10" t="s">
        <v>148</v>
      </c>
      <c r="B51" s="11">
        <v>870695</v>
      </c>
      <c r="C51" s="12">
        <v>0.34720000000000001</v>
      </c>
      <c r="D51" s="13" t="s">
        <v>21</v>
      </c>
      <c r="E51" s="11">
        <v>1522925</v>
      </c>
      <c r="F51" s="12">
        <v>0.60719999999999996</v>
      </c>
      <c r="G51" s="13">
        <v>11</v>
      </c>
      <c r="H51" s="11">
        <v>70397</v>
      </c>
      <c r="I51" s="12">
        <v>2.81E-2</v>
      </c>
      <c r="J51" s="13" t="s">
        <v>21</v>
      </c>
      <c r="K51" s="11">
        <v>15993</v>
      </c>
      <c r="L51" s="12">
        <v>6.4000000000000003E-3</v>
      </c>
      <c r="M51" s="13" t="s">
        <v>21</v>
      </c>
      <c r="N51" s="11">
        <v>11991</v>
      </c>
      <c r="O51" s="12">
        <v>4.7999999999999996E-3</v>
      </c>
      <c r="P51" s="13" t="s">
        <v>21</v>
      </c>
      <c r="Q51" s="11">
        <v>16026</v>
      </c>
      <c r="R51" s="12">
        <v>6.4000000000000003E-3</v>
      </c>
      <c r="S51" s="13" t="s">
        <v>21</v>
      </c>
      <c r="T51" s="11">
        <v>652230</v>
      </c>
      <c r="U51" s="12">
        <v>0.2601</v>
      </c>
      <c r="V51" s="11">
        <v>2508027</v>
      </c>
      <c r="W51" s="15" t="s">
        <v>149</v>
      </c>
    </row>
    <row r="52" spans="1:23" ht="15.75" thickBot="1" x14ac:dyDescent="0.3">
      <c r="A52" s="10" t="s">
        <v>150</v>
      </c>
      <c r="B52" s="11">
        <v>3877868</v>
      </c>
      <c r="C52" s="12">
        <v>0.43240000000000001</v>
      </c>
      <c r="D52" s="13" t="s">
        <v>21</v>
      </c>
      <c r="E52" s="11">
        <v>4685047</v>
      </c>
      <c r="F52" s="12">
        <v>0.52229999999999999</v>
      </c>
      <c r="G52" s="13">
        <v>36</v>
      </c>
      <c r="H52" s="11">
        <v>283492</v>
      </c>
      <c r="I52" s="12">
        <v>3.1600000000000003E-2</v>
      </c>
      <c r="J52" s="13" t="s">
        <v>21</v>
      </c>
      <c r="K52" s="11">
        <v>71558</v>
      </c>
      <c r="L52" s="12">
        <v>8.0000000000000002E-3</v>
      </c>
      <c r="M52" s="13" t="s">
        <v>21</v>
      </c>
      <c r="N52" s="11">
        <v>42366</v>
      </c>
      <c r="O52" s="12">
        <v>4.7000000000000002E-3</v>
      </c>
      <c r="P52" s="13" t="s">
        <v>21</v>
      </c>
      <c r="Q52" s="11">
        <v>8895</v>
      </c>
      <c r="R52" s="12">
        <v>1E-3</v>
      </c>
      <c r="S52" s="13">
        <v>2</v>
      </c>
      <c r="T52" s="11">
        <v>807179</v>
      </c>
      <c r="U52" s="12">
        <v>8.9899999999999994E-2</v>
      </c>
      <c r="V52" s="11">
        <v>8969226</v>
      </c>
      <c r="W52" s="15" t="s">
        <v>151</v>
      </c>
    </row>
    <row r="53" spans="1:23" ht="15.75" thickBot="1" x14ac:dyDescent="0.3">
      <c r="A53" s="10" t="s">
        <v>152</v>
      </c>
      <c r="B53" s="11">
        <v>310676</v>
      </c>
      <c r="C53" s="12">
        <v>0.27460000000000001</v>
      </c>
      <c r="D53" s="13" t="s">
        <v>21</v>
      </c>
      <c r="E53" s="11">
        <v>515231</v>
      </c>
      <c r="F53" s="12">
        <v>0.45540000000000003</v>
      </c>
      <c r="G53" s="13">
        <v>6</v>
      </c>
      <c r="H53" s="11">
        <v>39608</v>
      </c>
      <c r="I53" s="12">
        <v>3.5000000000000003E-2</v>
      </c>
      <c r="J53" s="13" t="s">
        <v>21</v>
      </c>
      <c r="K53" s="11">
        <v>9438</v>
      </c>
      <c r="L53" s="12">
        <v>8.3000000000000001E-3</v>
      </c>
      <c r="M53" s="13" t="s">
        <v>21</v>
      </c>
      <c r="N53" s="11">
        <v>243690</v>
      </c>
      <c r="O53" s="12">
        <v>0.21540000000000001</v>
      </c>
      <c r="P53" s="13" t="s">
        <v>21</v>
      </c>
      <c r="Q53" s="11">
        <v>12787</v>
      </c>
      <c r="R53" s="12">
        <v>1.1299999999999999E-2</v>
      </c>
      <c r="S53" s="13" t="s">
        <v>21</v>
      </c>
      <c r="T53" s="11">
        <v>204555</v>
      </c>
      <c r="U53" s="12">
        <v>0.18079999999999999</v>
      </c>
      <c r="V53" s="11">
        <v>1131430</v>
      </c>
      <c r="W53" s="15" t="s">
        <v>153</v>
      </c>
    </row>
    <row r="54" spans="1:23" ht="15.75" thickBot="1" x14ac:dyDescent="0.3">
      <c r="A54" s="16" t="s">
        <v>154</v>
      </c>
      <c r="B54" s="17">
        <v>178573</v>
      </c>
      <c r="C54" s="18">
        <v>0.56679999999999997</v>
      </c>
      <c r="D54" s="19">
        <v>3</v>
      </c>
      <c r="E54" s="17">
        <v>95369</v>
      </c>
      <c r="F54" s="18">
        <v>0.30270000000000002</v>
      </c>
      <c r="G54" s="19" t="s">
        <v>21</v>
      </c>
      <c r="H54" s="17">
        <v>10078</v>
      </c>
      <c r="I54" s="18">
        <v>3.2000000000000001E-2</v>
      </c>
      <c r="J54" s="19" t="s">
        <v>21</v>
      </c>
      <c r="K54" s="17">
        <v>6758</v>
      </c>
      <c r="L54" s="18">
        <v>2.1399999999999999E-2</v>
      </c>
      <c r="M54" s="19" t="s">
        <v>21</v>
      </c>
      <c r="N54" s="19">
        <v>639</v>
      </c>
      <c r="O54" s="18">
        <v>2E-3</v>
      </c>
      <c r="P54" s="19" t="s">
        <v>21</v>
      </c>
      <c r="Q54" s="17">
        <v>23650</v>
      </c>
      <c r="R54" s="18">
        <v>7.51E-2</v>
      </c>
      <c r="S54" s="19" t="s">
        <v>21</v>
      </c>
      <c r="T54" s="19" t="s">
        <v>155</v>
      </c>
      <c r="U54" s="19" t="s">
        <v>156</v>
      </c>
      <c r="V54" s="17">
        <v>315067</v>
      </c>
      <c r="W54" s="21" t="s">
        <v>157</v>
      </c>
    </row>
    <row r="55" spans="1:23" ht="15.75" thickBot="1" x14ac:dyDescent="0.3">
      <c r="A55" s="16" t="s">
        <v>158</v>
      </c>
      <c r="B55" s="17">
        <v>1981473</v>
      </c>
      <c r="C55" s="18">
        <v>0.49730000000000002</v>
      </c>
      <c r="D55" s="19">
        <v>13</v>
      </c>
      <c r="E55" s="17">
        <v>1769443</v>
      </c>
      <c r="F55" s="18">
        <v>0.44409999999999999</v>
      </c>
      <c r="G55" s="19" t="s">
        <v>21</v>
      </c>
      <c r="H55" s="17">
        <v>118274</v>
      </c>
      <c r="I55" s="18">
        <v>2.9700000000000001E-2</v>
      </c>
      <c r="J55" s="19" t="s">
        <v>21</v>
      </c>
      <c r="K55" s="17">
        <v>27638</v>
      </c>
      <c r="L55" s="18">
        <v>6.8999999999999999E-3</v>
      </c>
      <c r="M55" s="19" t="s">
        <v>21</v>
      </c>
      <c r="N55" s="17">
        <v>54054</v>
      </c>
      <c r="O55" s="18">
        <v>1.3599999999999999E-2</v>
      </c>
      <c r="P55" s="19" t="s">
        <v>21</v>
      </c>
      <c r="Q55" s="17">
        <v>33749</v>
      </c>
      <c r="R55" s="18">
        <v>8.5000000000000006E-3</v>
      </c>
      <c r="S55" s="19" t="s">
        <v>21</v>
      </c>
      <c r="T55" s="19" t="s">
        <v>159</v>
      </c>
      <c r="U55" s="19" t="s">
        <v>160</v>
      </c>
      <c r="V55" s="17">
        <v>3984631</v>
      </c>
      <c r="W55" s="21" t="s">
        <v>161</v>
      </c>
    </row>
    <row r="56" spans="1:23" ht="15.75" thickBot="1" x14ac:dyDescent="0.3">
      <c r="A56" s="16" t="s">
        <v>162</v>
      </c>
      <c r="B56" s="17">
        <v>1742718</v>
      </c>
      <c r="C56" s="18">
        <v>0.52539999999999998</v>
      </c>
      <c r="D56" s="19">
        <v>8</v>
      </c>
      <c r="E56" s="17">
        <v>1221747</v>
      </c>
      <c r="F56" s="18">
        <v>0.36830000000000002</v>
      </c>
      <c r="G56" s="19" t="s">
        <v>21</v>
      </c>
      <c r="H56" s="17">
        <v>160879</v>
      </c>
      <c r="I56" s="18">
        <v>4.8500000000000001E-2</v>
      </c>
      <c r="J56" s="19" t="s">
        <v>21</v>
      </c>
      <c r="K56" s="17">
        <v>58417</v>
      </c>
      <c r="L56" s="18">
        <v>1.7600000000000001E-2</v>
      </c>
      <c r="M56" s="19" t="s">
        <v>21</v>
      </c>
      <c r="N56" s="19" t="s">
        <v>21</v>
      </c>
      <c r="O56" s="19" t="s">
        <v>21</v>
      </c>
      <c r="P56" s="19" t="s">
        <v>21</v>
      </c>
      <c r="Q56" s="17">
        <v>133258</v>
      </c>
      <c r="R56" s="18">
        <v>4.02E-2</v>
      </c>
      <c r="S56" s="19">
        <v>4</v>
      </c>
      <c r="T56" s="19" t="s">
        <v>163</v>
      </c>
      <c r="U56" s="19" t="s">
        <v>164</v>
      </c>
      <c r="V56" s="17">
        <v>3317019</v>
      </c>
      <c r="W56" s="21" t="s">
        <v>165</v>
      </c>
    </row>
    <row r="57" spans="1:23" ht="15.75" thickBot="1" x14ac:dyDescent="0.3">
      <c r="A57" s="10" t="s">
        <v>166</v>
      </c>
      <c r="B57" s="11">
        <v>188794</v>
      </c>
      <c r="C57" s="12">
        <v>0.26429999999999998</v>
      </c>
      <c r="D57" s="13" t="s">
        <v>21</v>
      </c>
      <c r="E57" s="11">
        <v>489371</v>
      </c>
      <c r="F57" s="12">
        <v>0.68500000000000005</v>
      </c>
      <c r="G57" s="13">
        <v>5</v>
      </c>
      <c r="H57" s="11">
        <v>23004</v>
      </c>
      <c r="I57" s="12">
        <v>3.2199999999999999E-2</v>
      </c>
      <c r="J57" s="13" t="s">
        <v>21</v>
      </c>
      <c r="K57" s="11">
        <v>8075</v>
      </c>
      <c r="L57" s="12">
        <v>1.1299999999999999E-2</v>
      </c>
      <c r="M57" s="13" t="s">
        <v>21</v>
      </c>
      <c r="N57" s="11">
        <v>1104</v>
      </c>
      <c r="O57" s="12">
        <v>1.5E-3</v>
      </c>
      <c r="P57" s="13" t="s">
        <v>21</v>
      </c>
      <c r="Q57" s="11">
        <v>4075</v>
      </c>
      <c r="R57" s="12">
        <v>5.7000000000000002E-3</v>
      </c>
      <c r="S57" s="13" t="s">
        <v>21</v>
      </c>
      <c r="T57" s="11">
        <v>300577</v>
      </c>
      <c r="U57" s="12">
        <v>0.42070000000000002</v>
      </c>
      <c r="V57" s="11">
        <v>714423</v>
      </c>
      <c r="W57" s="15" t="s">
        <v>167</v>
      </c>
    </row>
    <row r="58" spans="1:23" ht="15.75" thickBot="1" x14ac:dyDescent="0.3">
      <c r="A58" s="10" t="s">
        <v>168</v>
      </c>
      <c r="B58" s="11">
        <v>1382536</v>
      </c>
      <c r="C58" s="12">
        <v>0.46450000000000002</v>
      </c>
      <c r="D58" s="13" t="s">
        <v>21</v>
      </c>
      <c r="E58" s="11">
        <v>1405284</v>
      </c>
      <c r="F58" s="12">
        <v>0.47220000000000001</v>
      </c>
      <c r="G58" s="13">
        <v>10</v>
      </c>
      <c r="H58" s="11">
        <v>106674</v>
      </c>
      <c r="I58" s="12">
        <v>3.5799999999999998E-2</v>
      </c>
      <c r="J58" s="13" t="s">
        <v>21</v>
      </c>
      <c r="K58" s="11">
        <v>31072</v>
      </c>
      <c r="L58" s="12">
        <v>1.04E-2</v>
      </c>
      <c r="M58" s="13" t="s">
        <v>21</v>
      </c>
      <c r="N58" s="11">
        <v>11855</v>
      </c>
      <c r="O58" s="12">
        <v>4.0000000000000001E-3</v>
      </c>
      <c r="P58" s="13" t="s">
        <v>21</v>
      </c>
      <c r="Q58" s="11">
        <v>38729</v>
      </c>
      <c r="R58" s="12">
        <v>1.2999999999999999E-2</v>
      </c>
      <c r="S58" s="13" t="s">
        <v>21</v>
      </c>
      <c r="T58" s="11">
        <v>22748</v>
      </c>
      <c r="U58" s="12">
        <v>7.7000000000000002E-3</v>
      </c>
      <c r="V58" s="11">
        <v>2976150</v>
      </c>
      <c r="W58" s="15" t="s">
        <v>169</v>
      </c>
    </row>
    <row r="59" spans="1:23" ht="15.75" thickBot="1" x14ac:dyDescent="0.3">
      <c r="A59" s="10" t="s">
        <v>170</v>
      </c>
      <c r="B59" s="11">
        <v>55973</v>
      </c>
      <c r="C59" s="12">
        <v>0.21629999999999999</v>
      </c>
      <c r="D59" s="13" t="s">
        <v>21</v>
      </c>
      <c r="E59" s="11">
        <v>174419</v>
      </c>
      <c r="F59" s="12">
        <v>0.67400000000000004</v>
      </c>
      <c r="G59" s="13">
        <v>3</v>
      </c>
      <c r="H59" s="11">
        <v>13287</v>
      </c>
      <c r="I59" s="12">
        <v>5.1299999999999998E-2</v>
      </c>
      <c r="J59" s="13" t="s">
        <v>21</v>
      </c>
      <c r="K59" s="11">
        <v>2515</v>
      </c>
      <c r="L59" s="12">
        <v>9.7000000000000003E-3</v>
      </c>
      <c r="M59" s="13" t="s">
        <v>21</v>
      </c>
      <c r="N59" s="13" t="s">
        <v>21</v>
      </c>
      <c r="O59" s="13" t="s">
        <v>21</v>
      </c>
      <c r="P59" s="13" t="s">
        <v>21</v>
      </c>
      <c r="Q59" s="11">
        <v>9655</v>
      </c>
      <c r="R59" s="12">
        <v>3.73E-2</v>
      </c>
      <c r="S59" s="13" t="s">
        <v>21</v>
      </c>
      <c r="T59" s="11">
        <v>118446</v>
      </c>
      <c r="U59" s="12">
        <v>0.46300000000000002</v>
      </c>
      <c r="V59" s="11">
        <v>255849</v>
      </c>
      <c r="W59" s="15" t="s">
        <v>171</v>
      </c>
    </row>
    <row r="60" spans="1:23" ht="26.25" thickBot="1" x14ac:dyDescent="0.3">
      <c r="A60" s="28" t="s">
        <v>14</v>
      </c>
      <c r="B60" s="29">
        <v>65853516</v>
      </c>
      <c r="C60" s="30">
        <v>0.48180000000000001</v>
      </c>
      <c r="D60" s="31">
        <v>227</v>
      </c>
      <c r="E60" s="29">
        <v>62984825</v>
      </c>
      <c r="F60" s="30">
        <v>0.46089999999999998</v>
      </c>
      <c r="G60" s="31">
        <v>304</v>
      </c>
      <c r="H60" s="29">
        <v>4489221</v>
      </c>
      <c r="I60" s="30">
        <v>3.2800000000000003E-2</v>
      </c>
      <c r="J60" s="31" t="s">
        <v>21</v>
      </c>
      <c r="K60" s="29">
        <v>1457216</v>
      </c>
      <c r="L60" s="30">
        <v>1.0699999999999999E-2</v>
      </c>
      <c r="M60" s="31" t="s">
        <v>21</v>
      </c>
      <c r="N60" s="29">
        <v>731788</v>
      </c>
      <c r="O60" s="30">
        <v>5.4000000000000003E-3</v>
      </c>
      <c r="P60" s="31" t="s">
        <v>21</v>
      </c>
      <c r="Q60" s="29">
        <v>1152671</v>
      </c>
      <c r="R60" s="30">
        <v>8.3999999999999995E-3</v>
      </c>
      <c r="S60" s="31">
        <v>7</v>
      </c>
      <c r="T60" s="31" t="s">
        <v>172</v>
      </c>
      <c r="U60" s="31" t="s">
        <v>173</v>
      </c>
      <c r="V60" s="29">
        <v>136669237</v>
      </c>
      <c r="W60" s="4"/>
    </row>
  </sheetData>
  <mergeCells count="15">
    <mergeCell ref="B1:D1"/>
    <mergeCell ref="B2:D2"/>
    <mergeCell ref="E1:G1"/>
    <mergeCell ref="E2:G2"/>
    <mergeCell ref="H1:J1"/>
    <mergeCell ref="H2:J2"/>
    <mergeCell ref="W1:W3"/>
    <mergeCell ref="W23:W25"/>
    <mergeCell ref="W33:W36"/>
    <mergeCell ref="K1:M1"/>
    <mergeCell ref="K2:M2"/>
    <mergeCell ref="N1:P1"/>
    <mergeCell ref="N2:P2"/>
    <mergeCell ref="Q1:S2"/>
    <mergeCell ref="T1:U2"/>
  </mergeCells>
  <hyperlinks>
    <hyperlink ref="A4" r:id="rId1" tooltip="2016 United States presidential election in Alabama" display="https://en.wikipedia.org/wiki/2016_United_States_presidential_election_in_Alabama" xr:uid="{2FB53C59-6C45-4524-8F96-499E312D5513}"/>
    <hyperlink ref="W4" r:id="rId2" location="cite_note-395" display="https://en.wikipedia.org/wiki/2016_United_States_presidential_election - cite_note-395" xr:uid="{22B04C1C-A3B7-4974-A64F-178C19943175}"/>
    <hyperlink ref="A5" r:id="rId3" tooltip="2016 United States presidential election in Alaska" display="https://en.wikipedia.org/wiki/2016_United_States_presidential_election_in_Alaska" xr:uid="{2039E5C6-2CDA-448B-AFAA-F2081C780F05}"/>
    <hyperlink ref="W5" r:id="rId4" location="cite_note-396" display="https://en.wikipedia.org/wiki/2016_United_States_presidential_election - cite_note-396" xr:uid="{694F46DA-5B13-411E-A93C-35FD36A9A183}"/>
    <hyperlink ref="A6" r:id="rId5" tooltip="2016 United States presidential election in Arizona" display="https://en.wikipedia.org/wiki/2016_United_States_presidential_election_in_Arizona" xr:uid="{9FAD89BA-9462-4BF2-91BC-0087844EBBCB}"/>
    <hyperlink ref="W6" r:id="rId6" location="cite_note-397" display="https://en.wikipedia.org/wiki/2016_United_States_presidential_election - cite_note-397" xr:uid="{766C7991-FBA0-45A9-872A-EC1DE13900AA}"/>
    <hyperlink ref="A7" r:id="rId7" tooltip="2016 United States presidential election in Arkansas" display="https://en.wikipedia.org/wiki/2016_United_States_presidential_election_in_Arkansas" xr:uid="{95901B1B-F82E-42F4-BFF0-F844BFA80235}"/>
    <hyperlink ref="W7" r:id="rId8" location="cite_note-398" display="https://en.wikipedia.org/wiki/2016_United_States_presidential_election - cite_note-398" xr:uid="{6920E229-DE9F-4BCF-901F-0985B7799832}"/>
    <hyperlink ref="A8" r:id="rId9" tooltip="2016 United States presidential election in California" display="https://en.wikipedia.org/wiki/2016_United_States_presidential_election_in_California" xr:uid="{A8AA814D-F7B2-4EEA-9D9C-57E08A974F58}"/>
    <hyperlink ref="W8" r:id="rId10" location="cite_note-399" display="https://en.wikipedia.org/wiki/2016_United_States_presidential_election - cite_note-399" xr:uid="{6EF3C6F5-0750-4296-8CF8-9F00B6F7B01F}"/>
    <hyperlink ref="A9" r:id="rId11" tooltip="2016 United States presidential election in Colorado" display="https://en.wikipedia.org/wiki/2016_United_States_presidential_election_in_Colorado" xr:uid="{CE6C7862-A817-4E93-B9F5-A43A43ECDF44}"/>
    <hyperlink ref="W9" r:id="rId12" location="cite_note-400" display="https://en.wikipedia.org/wiki/2016_United_States_presidential_election - cite_note-400" xr:uid="{D667CA43-3F5D-40B1-9968-355C94A0F20D}"/>
    <hyperlink ref="A10" r:id="rId13" tooltip="2016 United States presidential election in Connecticut" display="https://en.wikipedia.org/wiki/2016_United_States_presidential_election_in_Connecticut" xr:uid="{17C3F3E6-F367-484A-96BC-22FB245530A1}"/>
    <hyperlink ref="W10" r:id="rId14" location="cite_note-401" display="https://en.wikipedia.org/wiki/2016_United_States_presidential_election - cite_note-401" xr:uid="{5ED01C89-C6C7-49BF-9219-8A842AAE7E3D}"/>
    <hyperlink ref="A11" r:id="rId15" tooltip="2016 United States presidential election in Delaware" display="https://en.wikipedia.org/wiki/2016_United_States_presidential_election_in_Delaware" xr:uid="{D40EA858-4086-487A-AAB0-770B0F7B415F}"/>
    <hyperlink ref="A12" r:id="rId16" tooltip="2016 United States presidential election in the District of Columbia" display="https://en.wikipedia.org/wiki/2016_United_States_presidential_election_in_the_District_of_Columbia" xr:uid="{9D0A4044-993B-4D99-9CF3-840AB97E8992}"/>
    <hyperlink ref="W12" r:id="rId17" location="cite_note-404" display="https://en.wikipedia.org/wiki/2016_United_States_presidential_election - cite_note-404" xr:uid="{FE73A250-A89B-4A24-8C62-731A25285541}"/>
    <hyperlink ref="A13" r:id="rId18" tooltip="2016 United States presidential election in Florida" display="https://en.wikipedia.org/wiki/2016_United_States_presidential_election_in_Florida" xr:uid="{8356F422-0C11-4A7B-84B0-6E5B15377E42}"/>
    <hyperlink ref="W13" r:id="rId19" location="cite_note-405" display="https://en.wikipedia.org/wiki/2016_United_States_presidential_election - cite_note-405" xr:uid="{7B88EF41-A99F-4F91-A35E-53E69575BCD1}"/>
    <hyperlink ref="A14" r:id="rId20" tooltip="2016 United States presidential election in Georgia" display="https://en.wikipedia.org/wiki/2016_United_States_presidential_election_in_Georgia" xr:uid="{9C8A0564-457C-4F56-973D-A4EABC7B8DA2}"/>
    <hyperlink ref="A15" r:id="rId21" tooltip="2016 United States presidential election in Hawaii" display="https://en.wikipedia.org/wiki/2016_United_States_presidential_election_in_Hawaii" xr:uid="{F82FB63C-F87A-4795-9D91-071C819EFF43}"/>
    <hyperlink ref="W15" r:id="rId22" location="cite_note-408" display="https://en.wikipedia.org/wiki/2016_United_States_presidential_election - cite_note-408" xr:uid="{AFD20C54-0264-41A7-9D0B-CB1AB48DAB90}"/>
    <hyperlink ref="A16" r:id="rId23" tooltip="2016 United States presidential election in Idaho" display="https://en.wikipedia.org/wiki/2016_United_States_presidential_election_in_Idaho" xr:uid="{5013C121-2135-4978-B0CF-924F187B3BE3}"/>
    <hyperlink ref="W16" r:id="rId24" location="cite_note-409" display="https://en.wikipedia.org/wiki/2016_United_States_presidential_election - cite_note-409" xr:uid="{8DDC20D7-5951-454B-BAAD-465A0B5145D7}"/>
    <hyperlink ref="A17" r:id="rId25" tooltip="2016 United States presidential election in Illinois" display="https://en.wikipedia.org/wiki/2016_United_States_presidential_election_in_Illinois" xr:uid="{96538958-63A8-4BF9-9D40-0D0D65F474BA}"/>
    <hyperlink ref="W17" r:id="rId26" location="cite_note-410" display="https://en.wikipedia.org/wiki/2016_United_States_presidential_election - cite_note-410" xr:uid="{6534AF74-0A1D-43D1-9976-2467D48037C0}"/>
    <hyperlink ref="A18" r:id="rId27" tooltip="2016 United States presidential election in Indiana" display="https://en.wikipedia.org/wiki/2016_United_States_presidential_election_in_Indiana" xr:uid="{083E26F4-7CD8-47E5-9D87-BDAD9DEDA83B}"/>
    <hyperlink ref="W18" r:id="rId28" location="cite_note-411" display="https://en.wikipedia.org/wiki/2016_United_States_presidential_election - cite_note-411" xr:uid="{1AB1D649-0F04-4506-8EFE-AE2F2DE58D82}"/>
    <hyperlink ref="A19" r:id="rId29" tooltip="2016 United States presidential election in Iowa" display="https://en.wikipedia.org/wiki/2016_United_States_presidential_election_in_Iowa" xr:uid="{39B985C7-5DD3-4A4A-94B7-784E7A99C43D}"/>
    <hyperlink ref="W19" r:id="rId30" location="cite_note-412" display="https://en.wikipedia.org/wiki/2016_United_States_presidential_election - cite_note-412" xr:uid="{56382CE3-5DF3-4BE3-92BE-1083E2F95FF5}"/>
    <hyperlink ref="A20" r:id="rId31" tooltip="2016 United States presidential election in Kansas" display="https://en.wikipedia.org/wiki/2016_United_States_presidential_election_in_Kansas" xr:uid="{3A67FAFD-C054-4FF8-8C13-A3C3978E5B79}"/>
    <hyperlink ref="W20" r:id="rId32" location="cite_note-413" display="https://en.wikipedia.org/wiki/2016_United_States_presidential_election - cite_note-413" xr:uid="{C21C9BF4-484B-4EC3-B27F-56DA8B017EB6}"/>
    <hyperlink ref="A21" r:id="rId33" tooltip="2016 United States presidential election in Kentucky" display="https://en.wikipedia.org/wiki/2016_United_States_presidential_election_in_Kentucky" xr:uid="{F785BF2E-E721-4688-8721-1A21CB9A0791}"/>
    <hyperlink ref="W21" r:id="rId34" location="cite_note-414" display="https://en.wikipedia.org/wiki/2016_United_States_presidential_election - cite_note-414" xr:uid="{871B8BB3-08BD-4E9C-A8F4-FA5EB9EBEC1D}"/>
    <hyperlink ref="A22" r:id="rId35" tooltip="2016 United States presidential election in Louisiana" display="https://en.wikipedia.org/wiki/2016_United_States_presidential_election_in_Louisiana" xr:uid="{959E5BE4-6472-4561-A3CD-6256549FE531}"/>
    <hyperlink ref="W22" r:id="rId36" location="cite_note-415" display="https://en.wikipedia.org/wiki/2016_United_States_presidential_election - cite_note-415" xr:uid="{76A0A1D3-788E-4EB7-AB3C-360EC6EA0B19}"/>
    <hyperlink ref="A23" r:id="rId37" tooltip="2016 United States presidential election in Maine" display="https://en.wikipedia.org/wiki/2016_United_States_presidential_election_in_Maine" xr:uid="{29880E6A-B5B4-457E-BC2F-72B043B43785}"/>
    <hyperlink ref="A24" r:id="rId38" tooltip="Maine's 1st congressional district" display="https://en.wikipedia.org/wiki/Maine%27s_1st_congressional_district" xr:uid="{3785F78A-31D8-4405-8F66-DA7DB7B34F2D}"/>
    <hyperlink ref="A25" r:id="rId39" tooltip="Maine's 2nd congressional district" display="https://en.wikipedia.org/wiki/Maine%27s_2nd_congressional_district" xr:uid="{083D23AD-52C8-42C1-87AD-4D0DCBF59BEE}"/>
    <hyperlink ref="A26" r:id="rId40" tooltip="2016 United States presidential election in Maryland" display="https://en.wikipedia.org/wiki/2016_United_States_presidential_election_in_Maryland" xr:uid="{F98AE3F5-C5CB-493D-BFFB-3A9BBEA9E72A}"/>
    <hyperlink ref="W26" r:id="rId41" location="cite_note-418" display="https://en.wikipedia.org/wiki/2016_United_States_presidential_election - cite_note-418" xr:uid="{27E5599A-563A-412A-8B9D-1AA62605864C}"/>
    <hyperlink ref="A27" r:id="rId42" tooltip="2016 United States presidential election in Massachusetts" display="https://en.wikipedia.org/wiki/2016_United_States_presidential_election_in_Massachusetts" xr:uid="{7EE1447D-CF65-4B04-9C7E-C454EEF8EBF6}"/>
    <hyperlink ref="W27" r:id="rId43" location="cite_note-419" display="https://en.wikipedia.org/wiki/2016_United_States_presidential_election - cite_note-419" xr:uid="{114A38B7-1911-45EF-8438-499B43E48660}"/>
    <hyperlink ref="A28" r:id="rId44" tooltip="2016 United States presidential election in Michigan" display="https://en.wikipedia.org/wiki/2016_United_States_presidential_election_in_Michigan" xr:uid="{D1C2936B-9D4A-4C7F-8FD2-40CA0BF93EB9}"/>
    <hyperlink ref="W28" r:id="rId45" location="cite_note-420" display="https://en.wikipedia.org/wiki/2016_United_States_presidential_election - cite_note-420" xr:uid="{084401EC-F9B3-4988-A657-7EC121D978C1}"/>
    <hyperlink ref="A29" r:id="rId46" tooltip="2016 United States presidential election in Minnesota" display="https://en.wikipedia.org/wiki/2016_United_States_presidential_election_in_Minnesota" xr:uid="{3FBDED85-7948-4A93-BD87-DA610E8B22B0}"/>
    <hyperlink ref="W29" r:id="rId47" location="cite_note-421" display="https://en.wikipedia.org/wiki/2016_United_States_presidential_election - cite_note-421" xr:uid="{C43F4389-6858-4089-82E1-ED0C7DDC8AAC}"/>
    <hyperlink ref="A30" r:id="rId48" tooltip="2016 United States presidential election in Mississippi" display="https://en.wikipedia.org/wiki/2016_United_States_presidential_election_in_Mississippi" xr:uid="{D7CD3792-1FFA-492D-8AA6-94459B541BCF}"/>
    <hyperlink ref="W30" r:id="rId49" location="cite_note-422" display="https://en.wikipedia.org/wiki/2016_United_States_presidential_election - cite_note-422" xr:uid="{172284B6-2D04-4CC0-BE55-CD8ACB8E2029}"/>
    <hyperlink ref="A31" r:id="rId50" tooltip="2016 United States presidential election in Missouri" display="https://en.wikipedia.org/wiki/2016_United_States_presidential_election_in_Missouri" xr:uid="{27BE693E-E0E0-4D69-B66D-8586CFA74915}"/>
    <hyperlink ref="W31" r:id="rId51" location="cite_note-423" display="https://en.wikipedia.org/wiki/2016_United_States_presidential_election - cite_note-423" xr:uid="{1FCB6384-BEAC-49B4-AB71-4F6A8A446FF1}"/>
    <hyperlink ref="A32" r:id="rId52" tooltip="2016 United States presidential election in Montana" display="https://en.wikipedia.org/wiki/2016_United_States_presidential_election_in_Montana" xr:uid="{1BB635D1-1AED-4319-8306-5F10EA407307}"/>
    <hyperlink ref="A33" r:id="rId53" tooltip="2016 United States presidential election in Nebraska" display="https://en.wikipedia.org/wiki/2016_United_States_presidential_election_in_Nebraska" xr:uid="{CC4043C0-433C-4E39-ADE6-5C00E173AD39}"/>
    <hyperlink ref="W33" r:id="rId54" location="cite_note-NB-426" display="https://en.wikipedia.org/wiki/2016_United_States_presidential_election - cite_note-NB-426" xr:uid="{143FB2F2-FCB8-44F1-9B6B-54508C32529A}"/>
    <hyperlink ref="A34" r:id="rId55" tooltip="Nebraska's 1st congressional district" display="https://en.wikipedia.org/wiki/Nebraska%27s_1st_congressional_district" xr:uid="{16D30826-8340-488E-8CB6-9245D5253B4F}"/>
    <hyperlink ref="A35" r:id="rId56" tooltip="Nebraska's 2nd congressional district" display="https://en.wikipedia.org/wiki/Nebraska%27s_2nd_congressional_district" xr:uid="{F7B583C9-4C0C-4A59-BFD7-8F4F97626E61}"/>
    <hyperlink ref="A36" r:id="rId57" tooltip="Nebraska's 3rd congressional district" display="https://en.wikipedia.org/wiki/Nebraska%27s_3rd_congressional_district" xr:uid="{BA676DF9-7924-414B-8178-D946BA48EA3C}"/>
    <hyperlink ref="A37" r:id="rId58" tooltip="2016 United States presidential election in Nevada" display="https://en.wikipedia.org/wiki/2016_United_States_presidential_election_in_Nevada" xr:uid="{173791EC-2F76-4B82-A158-7124F76AB792}"/>
    <hyperlink ref="W37" r:id="rId59" location="cite_note-427" display="https://en.wikipedia.org/wiki/2016_United_States_presidential_election - cite_note-427" xr:uid="{85F7A393-AC16-419A-B279-A636DB0A2A50}"/>
    <hyperlink ref="A38" r:id="rId60" tooltip="2016 United States presidential election in New Hampshire" display="https://en.wikipedia.org/wiki/2016_United_States_presidential_election_in_New_Hampshire" xr:uid="{1D08D951-F5D5-43ED-A551-50652B15E1CA}"/>
    <hyperlink ref="W38" r:id="rId61" location="cite_note-428" display="https://en.wikipedia.org/wiki/2016_United_States_presidential_election - cite_note-428" xr:uid="{4EB080CC-D6E3-4184-968E-586FBA20754A}"/>
    <hyperlink ref="A39" r:id="rId62" tooltip="2016 United States presidential election in New Jersey" display="https://en.wikipedia.org/wiki/2016_United_States_presidential_election_in_New_Jersey" xr:uid="{1EE7E835-560B-4712-8C79-23636499FB13}"/>
    <hyperlink ref="W39" r:id="rId63" location="cite_note-429" display="https://en.wikipedia.org/wiki/2016_United_States_presidential_election - cite_note-429" xr:uid="{000AA3A6-CF24-447D-820A-B5819C46F72B}"/>
    <hyperlink ref="A40" r:id="rId64" tooltip="2016 United States presidential election in New Mexico" display="https://en.wikipedia.org/wiki/2016_United_States_presidential_election_in_New_Mexico" xr:uid="{6479260F-32F5-4BFA-9C05-5A9B82B7C096}"/>
    <hyperlink ref="W40" r:id="rId65" location="cite_note-430" display="https://en.wikipedia.org/wiki/2016_United_States_presidential_election - cite_note-430" xr:uid="{681EFE75-3B23-45C6-8914-5A03B770FC10}"/>
    <hyperlink ref="A41" r:id="rId66" tooltip="2016 United States presidential election in New York" display="https://en.wikipedia.org/wiki/2016_United_States_presidential_election_in_New_York" xr:uid="{351C94D9-FE88-495D-BE5F-9826EFD8C187}"/>
    <hyperlink ref="W41" r:id="rId67" location="cite_note-431" display="https://en.wikipedia.org/wiki/2016_United_States_presidential_election - cite_note-431" xr:uid="{60829268-9499-4087-BC1E-98B287986BCF}"/>
    <hyperlink ref="A42" r:id="rId68" tooltip="2016 United States presidential election in North Carolina" display="https://en.wikipedia.org/wiki/2016_United_States_presidential_election_in_North_Carolina" xr:uid="{84D17EA4-90F6-4EC8-A76B-F8CB4DCD82C1}"/>
    <hyperlink ref="W42" r:id="rId69" location="cite_note-432" display="https://en.wikipedia.org/wiki/2016_United_States_presidential_election - cite_note-432" xr:uid="{1069DD90-03A9-46E6-BFD6-BE1D3C37320A}"/>
    <hyperlink ref="A43" r:id="rId70" tooltip="2016 United States presidential election in North Dakota" display="https://en.wikipedia.org/wiki/2016_United_States_presidential_election_in_North_Dakota" xr:uid="{45D75910-09B9-444A-B287-531F1B7DE1B5}"/>
    <hyperlink ref="W43" r:id="rId71" location="cite_note-433" display="https://en.wikipedia.org/wiki/2016_United_States_presidential_election - cite_note-433" xr:uid="{C6AFF2C5-F412-4EC6-B3B7-B12F37EFAB7C}"/>
    <hyperlink ref="A44" r:id="rId72" tooltip="2016 United States presidential election in Ohio" display="https://en.wikipedia.org/wiki/2016_United_States_presidential_election_in_Ohio" xr:uid="{CD23D21B-4952-484D-A1B5-A5DCB9D6BC49}"/>
    <hyperlink ref="W44" r:id="rId73" location="cite_note-434" display="https://en.wikipedia.org/wiki/2016_United_States_presidential_election - cite_note-434" xr:uid="{C349F5CB-26BC-4D8D-A897-54E7038C52B7}"/>
    <hyperlink ref="A45" r:id="rId74" tooltip="2016 United States presidential election in Oklahoma" display="https://en.wikipedia.org/wiki/2016_United_States_presidential_election_in_Oklahoma" xr:uid="{8DA053CA-7159-4372-A9A2-98354015517D}"/>
    <hyperlink ref="W45" r:id="rId75" location="cite_note-435" display="https://en.wikipedia.org/wiki/2016_United_States_presidential_election - cite_note-435" xr:uid="{442963D3-C9AC-4FD7-836E-DBA6EC1BD44C}"/>
    <hyperlink ref="A46" r:id="rId76" tooltip="2016 United States presidential election in Oregon" display="https://en.wikipedia.org/wiki/2016_United_States_presidential_election_in_Oregon" xr:uid="{D531C1DD-74A5-4DE4-8960-223641C24712}"/>
    <hyperlink ref="W46" r:id="rId77" location="cite_note-436" display="https://en.wikipedia.org/wiki/2016_United_States_presidential_election - cite_note-436" xr:uid="{5CB1F121-C3AB-4005-B4B0-E7AABCD3A745}"/>
    <hyperlink ref="A47" r:id="rId78" tooltip="2016 United States presidential election in Pennsylvania" display="https://en.wikipedia.org/wiki/2016_United_States_presidential_election_in_Pennsylvania" xr:uid="{B15E5EE2-20D6-4A79-A518-B4A0FA21DFB8}"/>
    <hyperlink ref="W47" r:id="rId79" location="cite_note-437" display="https://en.wikipedia.org/wiki/2016_United_States_presidential_election - cite_note-437" xr:uid="{963F77AF-653F-4620-9CD8-495B31D554DC}"/>
    <hyperlink ref="A48" r:id="rId80" tooltip="2016 United States presidential election in Rhode Island" display="https://en.wikipedia.org/wiki/2016_United_States_presidential_election_in_Rhode_Island" xr:uid="{DCD1679D-2DC1-4DDE-8F96-CBE68C7DB9CE}"/>
    <hyperlink ref="W48" r:id="rId81" location="cite_note-438" display="https://en.wikipedia.org/wiki/2016_United_States_presidential_election - cite_note-438" xr:uid="{C69475D9-2E7B-46D3-A353-5BB56705A294}"/>
    <hyperlink ref="A49" r:id="rId82" tooltip="2016 United States presidential election in South Carolina" display="https://en.wikipedia.org/wiki/2016_United_States_presidential_election_in_South_Carolina" xr:uid="{C153E310-52CD-4C53-B718-217C237AF0F7}"/>
    <hyperlink ref="W49" r:id="rId83" location="cite_note-439" display="https://en.wikipedia.org/wiki/2016_United_States_presidential_election - cite_note-439" xr:uid="{248A273F-31D4-40D6-BF2D-83AB6C2D7379}"/>
    <hyperlink ref="A50" r:id="rId84" tooltip="2016 United States presidential election in South Dakota" display="https://en.wikipedia.org/wiki/2016_United_States_presidential_election_in_South_Dakota" xr:uid="{20B85153-2951-4D3B-80D6-AB927911A965}"/>
    <hyperlink ref="W50" r:id="rId85" location="cite_note-440" display="https://en.wikipedia.org/wiki/2016_United_States_presidential_election - cite_note-440" xr:uid="{9272EBD3-D4D1-441E-A171-75FEE7C0CAB5}"/>
    <hyperlink ref="A51" r:id="rId86" tooltip="2016 United States presidential election in Tennessee" display="https://en.wikipedia.org/wiki/2016_United_States_presidential_election_in_Tennessee" xr:uid="{282E82BD-B602-47DC-A0FD-BC5265158D6C}"/>
    <hyperlink ref="W51" r:id="rId87" location="cite_note-441" display="https://en.wikipedia.org/wiki/2016_United_States_presidential_election - cite_note-441" xr:uid="{431E2A5B-E475-42F4-8E0F-F787F91ED9C3}"/>
    <hyperlink ref="A52" r:id="rId88" tooltip="2016 United States presidential election in Texas" display="https://en.wikipedia.org/wiki/2016_United_States_presidential_election_in_Texas" xr:uid="{C32FB1C7-457D-4BA0-9B92-2767961B1AFD}"/>
    <hyperlink ref="W52" r:id="rId89" location="cite_note-442" display="https://en.wikipedia.org/wiki/2016_United_States_presidential_election - cite_note-442" xr:uid="{250608EE-14E9-45AD-878A-3717B064D412}"/>
    <hyperlink ref="A53" r:id="rId90" tooltip="2016 United States presidential election in Utah" display="https://en.wikipedia.org/wiki/2016_United_States_presidential_election_in_Utah" xr:uid="{88F56E42-963D-4F76-AAED-451F23D6165C}"/>
    <hyperlink ref="W53" r:id="rId91" location="cite_note-443" display="https://en.wikipedia.org/wiki/2016_United_States_presidential_election - cite_note-443" xr:uid="{5AB29B1D-D9ED-4920-AACC-9E5390202855}"/>
    <hyperlink ref="A54" r:id="rId92" tooltip="2016 United States presidential election in Vermont" display="https://en.wikipedia.org/wiki/2016_United_States_presidential_election_in_Vermont" xr:uid="{8B760DAF-52C4-4275-82B8-1CCB946CF08E}"/>
    <hyperlink ref="W54" r:id="rId93" location="cite_note-444" display="https://en.wikipedia.org/wiki/2016_United_States_presidential_election - cite_note-444" xr:uid="{017AC447-2772-41EF-8408-9A329D18288D}"/>
    <hyperlink ref="A55" r:id="rId94" tooltip="2016 United States presidential election in Virginia" display="https://en.wikipedia.org/wiki/2016_United_States_presidential_election_in_Virginia" xr:uid="{B7572162-1C6E-4A4B-B196-2B64FE6D8FF3}"/>
    <hyperlink ref="W55" r:id="rId95" location="cite_note-445" display="https://en.wikipedia.org/wiki/2016_United_States_presidential_election - cite_note-445" xr:uid="{F588AD37-3E83-44DD-9B24-1E657461EF42}"/>
    <hyperlink ref="A56" r:id="rId96" tooltip="2016 United States presidential election in Washington (state)" display="https://en.wikipedia.org/wiki/2016_United_States_presidential_election_in_Washington_(state)" xr:uid="{40CABE8B-2B10-42A3-A46A-A216C44359D5}"/>
    <hyperlink ref="W56" r:id="rId97" location="cite_note-446" display="https://en.wikipedia.org/wiki/2016_United_States_presidential_election - cite_note-446" xr:uid="{79A07883-784D-4B78-B587-8E86E671CC95}"/>
    <hyperlink ref="A57" r:id="rId98" tooltip="2016 United States presidential election in West Virginia" display="https://en.wikipedia.org/wiki/2016_United_States_presidential_election_in_West_Virginia" xr:uid="{B714D8EF-995B-4ADF-B620-9F1E63BDEB88}"/>
    <hyperlink ref="W57" r:id="rId99" location="cite_note-447" display="https://en.wikipedia.org/wiki/2016_United_States_presidential_election - cite_note-447" xr:uid="{F68F5FAF-315D-4D0A-BB60-0DDED0492FD9}"/>
    <hyperlink ref="A58" r:id="rId100" tooltip="2016 United States presidential election in Wisconsin" display="https://en.wikipedia.org/wiki/2016_United_States_presidential_election_in_Wisconsin" xr:uid="{E597C0B9-6C44-4EB6-8027-D031D0579F7E}"/>
    <hyperlink ref="W58" r:id="rId101" location="cite_note-448" display="https://en.wikipedia.org/wiki/2016_United_States_presidential_election - cite_note-448" xr:uid="{A603E7AC-CF6A-4DEA-AD40-11CB1A727CE1}"/>
    <hyperlink ref="A59" r:id="rId102" tooltip="2016 United States presidential election in Wyoming" display="https://en.wikipedia.org/wiki/2016_United_States_presidential_election_in_Wyoming" xr:uid="{7AB17E58-7175-4361-955A-2D87BDBA5A4D}"/>
    <hyperlink ref="W59" r:id="rId103" location="cite_note-449" display="https://en.wikipedia.org/wiki/2016_United_States_presidential_election - cite_note-449" xr:uid="{0F3BA391-53E7-4776-A133-49220007D8F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73695-5480-4DEA-BBAD-06B8DC4293D2}">
  <dimension ref="A1:H59"/>
  <sheetViews>
    <sheetView workbookViewId="0">
      <pane ySplit="1" topLeftCell="A26" activePane="bottomLeft" state="frozen"/>
      <selection pane="bottomLeft" activeCell="E2" sqref="A2:F59"/>
    </sheetView>
  </sheetViews>
  <sheetFormatPr defaultRowHeight="15" x14ac:dyDescent="0.25"/>
  <cols>
    <col min="1" max="1" width="15.5703125" customWidth="1"/>
    <col min="2" max="2" width="12.5703125" style="32" bestFit="1" customWidth="1"/>
    <col min="4" max="4" width="9.140625" style="34"/>
    <col min="5" max="5" width="11.5703125" bestFit="1" customWidth="1"/>
  </cols>
  <sheetData>
    <row r="1" spans="1:6" x14ac:dyDescent="0.25">
      <c r="A1" t="s">
        <v>174</v>
      </c>
      <c r="B1" s="32" t="s">
        <v>17</v>
      </c>
      <c r="C1" t="s">
        <v>219</v>
      </c>
      <c r="D1" s="34" t="s">
        <v>220</v>
      </c>
      <c r="E1" t="s">
        <v>221</v>
      </c>
      <c r="F1" t="s">
        <v>222</v>
      </c>
    </row>
    <row r="2" spans="1:6" x14ac:dyDescent="0.25">
      <c r="A2" t="s">
        <v>175</v>
      </c>
      <c r="B2" s="32">
        <v>2123372</v>
      </c>
      <c r="C2">
        <v>9</v>
      </c>
      <c r="D2" s="34">
        <v>0</v>
      </c>
      <c r="E2" s="33">
        <f>B2/C2</f>
        <v>235930.22222222222</v>
      </c>
    </row>
    <row r="3" spans="1:6" x14ac:dyDescent="0.25">
      <c r="A3" t="s">
        <v>23</v>
      </c>
      <c r="B3" s="32">
        <v>318608</v>
      </c>
      <c r="C3">
        <v>3</v>
      </c>
      <c r="D3" s="34">
        <v>1</v>
      </c>
      <c r="E3" s="33">
        <f>B3/C3</f>
        <v>106202.66666666667</v>
      </c>
    </row>
    <row r="4" spans="1:6" x14ac:dyDescent="0.25">
      <c r="A4" t="s">
        <v>176</v>
      </c>
      <c r="B4" s="32">
        <v>2573165</v>
      </c>
      <c r="C4">
        <v>11</v>
      </c>
      <c r="D4" s="34">
        <v>1</v>
      </c>
      <c r="E4" s="33">
        <f>B4/C4</f>
        <v>233924.09090909091</v>
      </c>
    </row>
    <row r="5" spans="1:6" x14ac:dyDescent="0.25">
      <c r="A5" t="s">
        <v>177</v>
      </c>
      <c r="B5" s="32">
        <v>1130676</v>
      </c>
      <c r="C5">
        <v>6</v>
      </c>
      <c r="D5" s="34">
        <v>1</v>
      </c>
      <c r="E5" s="33">
        <f>B5/C5</f>
        <v>188446</v>
      </c>
    </row>
    <row r="6" spans="1:6" x14ac:dyDescent="0.25">
      <c r="A6" t="s">
        <v>178</v>
      </c>
      <c r="B6" s="32">
        <v>14181595</v>
      </c>
      <c r="C6">
        <v>55</v>
      </c>
      <c r="D6" s="34">
        <v>1</v>
      </c>
      <c r="E6" s="33">
        <f>B6/C6</f>
        <v>257847.18181818182</v>
      </c>
    </row>
    <row r="7" spans="1:6" x14ac:dyDescent="0.25">
      <c r="A7" t="s">
        <v>179</v>
      </c>
      <c r="B7" s="32">
        <v>2780247</v>
      </c>
      <c r="C7">
        <v>9</v>
      </c>
      <c r="D7" s="34">
        <v>0</v>
      </c>
      <c r="E7" s="33">
        <f>B7/C7</f>
        <v>308916.33333333331</v>
      </c>
    </row>
    <row r="8" spans="1:6" x14ac:dyDescent="0.25">
      <c r="A8" t="s">
        <v>180</v>
      </c>
      <c r="B8" s="32">
        <v>1644920</v>
      </c>
      <c r="C8">
        <v>7</v>
      </c>
      <c r="D8" s="34">
        <v>1</v>
      </c>
      <c r="E8" s="33">
        <f>B8/C8</f>
        <v>234988.57142857142</v>
      </c>
    </row>
    <row r="9" spans="1:6" x14ac:dyDescent="0.25">
      <c r="A9" t="s">
        <v>181</v>
      </c>
      <c r="B9" s="32">
        <v>443814</v>
      </c>
      <c r="C9">
        <v>3</v>
      </c>
      <c r="D9" s="34">
        <v>1</v>
      </c>
      <c r="E9" s="33">
        <f>B9/C9</f>
        <v>147938</v>
      </c>
    </row>
    <row r="10" spans="1:6" x14ac:dyDescent="0.25">
      <c r="A10" t="s">
        <v>182</v>
      </c>
      <c r="B10" s="32">
        <v>311268</v>
      </c>
      <c r="C10">
        <v>3</v>
      </c>
      <c r="D10" s="34">
        <v>1</v>
      </c>
      <c r="E10" s="33">
        <f>B10/C10</f>
        <v>103756</v>
      </c>
    </row>
    <row r="11" spans="1:6" x14ac:dyDescent="0.25">
      <c r="A11" t="s">
        <v>183</v>
      </c>
      <c r="B11" s="32">
        <v>9420039</v>
      </c>
      <c r="C11">
        <v>29</v>
      </c>
      <c r="D11" s="34">
        <v>0</v>
      </c>
      <c r="E11" s="33">
        <f>B11/C11</f>
        <v>324828.93103448278</v>
      </c>
    </row>
    <row r="12" spans="1:6" x14ac:dyDescent="0.25">
      <c r="A12" t="s">
        <v>184</v>
      </c>
      <c r="B12" s="32">
        <v>4114732</v>
      </c>
      <c r="C12">
        <v>16</v>
      </c>
      <c r="D12" s="34">
        <v>1</v>
      </c>
      <c r="E12" s="33">
        <f>B12/C12</f>
        <v>257170.75</v>
      </c>
    </row>
    <row r="13" spans="1:6" x14ac:dyDescent="0.25">
      <c r="A13" t="s">
        <v>53</v>
      </c>
      <c r="B13" s="32">
        <v>428937</v>
      </c>
      <c r="C13">
        <v>4</v>
      </c>
      <c r="D13" s="34">
        <v>1</v>
      </c>
      <c r="E13" s="33">
        <f>B13/C13</f>
        <v>107234.25</v>
      </c>
    </row>
    <row r="14" spans="1:6" x14ac:dyDescent="0.25">
      <c r="A14" t="s">
        <v>57</v>
      </c>
      <c r="B14" s="32">
        <v>690255</v>
      </c>
      <c r="C14">
        <v>4</v>
      </c>
      <c r="D14" s="34">
        <v>1</v>
      </c>
      <c r="E14" s="33">
        <f>B14/C14</f>
        <v>172563.75</v>
      </c>
    </row>
    <row r="15" spans="1:6" x14ac:dyDescent="0.25">
      <c r="A15" t="s">
        <v>185</v>
      </c>
      <c r="B15" s="32">
        <v>5536424</v>
      </c>
      <c r="C15">
        <v>20</v>
      </c>
      <c r="D15" s="34">
        <v>0</v>
      </c>
      <c r="E15" s="33">
        <f>B15/C15</f>
        <v>276821.2</v>
      </c>
    </row>
    <row r="16" spans="1:6" x14ac:dyDescent="0.25">
      <c r="A16" t="s">
        <v>186</v>
      </c>
      <c r="B16" s="32">
        <v>2734958</v>
      </c>
      <c r="C16">
        <v>11</v>
      </c>
      <c r="D16" s="34">
        <v>1</v>
      </c>
      <c r="E16" s="33">
        <f>B16/C16</f>
        <v>248632.54545454544</v>
      </c>
    </row>
    <row r="17" spans="1:8" x14ac:dyDescent="0.25">
      <c r="A17" t="s">
        <v>65</v>
      </c>
      <c r="B17" s="32">
        <v>1566031</v>
      </c>
      <c r="C17">
        <v>6</v>
      </c>
      <c r="D17" s="34">
        <v>0</v>
      </c>
      <c r="E17" s="33">
        <f>B17/C17</f>
        <v>261005.16666666666</v>
      </c>
    </row>
    <row r="18" spans="1:8" x14ac:dyDescent="0.25">
      <c r="A18" t="s">
        <v>187</v>
      </c>
      <c r="B18" s="32">
        <v>1184402</v>
      </c>
      <c r="C18">
        <v>6</v>
      </c>
      <c r="D18" s="34">
        <v>1</v>
      </c>
      <c r="E18" s="33">
        <f>B18/C18</f>
        <v>197400.33333333334</v>
      </c>
    </row>
    <row r="19" spans="1:8" x14ac:dyDescent="0.25">
      <c r="A19" t="s">
        <v>188</v>
      </c>
      <c r="B19" s="32">
        <v>1924149</v>
      </c>
      <c r="C19">
        <v>8</v>
      </c>
      <c r="D19" s="34">
        <v>1</v>
      </c>
      <c r="E19" s="33">
        <f>B19/C19</f>
        <v>240518.625</v>
      </c>
    </row>
    <row r="20" spans="1:8" x14ac:dyDescent="0.25">
      <c r="A20" t="s">
        <v>189</v>
      </c>
      <c r="B20" s="32">
        <v>2029032</v>
      </c>
      <c r="C20">
        <v>8</v>
      </c>
      <c r="D20" s="34">
        <v>1</v>
      </c>
      <c r="E20" s="33">
        <f>B20/C20</f>
        <v>253629</v>
      </c>
    </row>
    <row r="21" spans="1:8" x14ac:dyDescent="0.25">
      <c r="A21" t="s">
        <v>190</v>
      </c>
      <c r="B21" s="32">
        <v>0</v>
      </c>
      <c r="C21">
        <v>2</v>
      </c>
      <c r="D21" s="34">
        <v>1</v>
      </c>
      <c r="E21" s="33">
        <f>B21/C21</f>
        <v>0</v>
      </c>
      <c r="F21">
        <f>D21*SUM(C22:C23)</f>
        <v>2</v>
      </c>
      <c r="H21" s="32">
        <v>747927</v>
      </c>
    </row>
    <row r="22" spans="1:8" x14ac:dyDescent="0.25">
      <c r="A22" t="s">
        <v>77</v>
      </c>
      <c r="B22" s="32">
        <v>394329</v>
      </c>
      <c r="C22">
        <v>1</v>
      </c>
      <c r="D22" s="34">
        <v>1</v>
      </c>
      <c r="E22" s="33">
        <f>B22/C22</f>
        <v>394329</v>
      </c>
      <c r="F22">
        <f>SUM(D22:D23)</f>
        <v>2</v>
      </c>
      <c r="H22" s="32">
        <v>394329</v>
      </c>
    </row>
    <row r="23" spans="1:8" x14ac:dyDescent="0.25">
      <c r="A23" t="s">
        <v>80</v>
      </c>
      <c r="B23" s="32">
        <v>353416</v>
      </c>
      <c r="C23">
        <v>1</v>
      </c>
      <c r="D23" s="34">
        <v>1</v>
      </c>
      <c r="E23" s="33">
        <f>B23/C23</f>
        <v>353416</v>
      </c>
      <c r="H23" s="32">
        <v>353416</v>
      </c>
    </row>
    <row r="24" spans="1:8" x14ac:dyDescent="0.25">
      <c r="A24" t="s">
        <v>191</v>
      </c>
      <c r="B24" s="32">
        <v>2781446</v>
      </c>
      <c r="C24">
        <v>10</v>
      </c>
      <c r="D24" s="34">
        <v>0</v>
      </c>
      <c r="E24" s="33">
        <f>B24/C24</f>
        <v>278144.59999999998</v>
      </c>
    </row>
    <row r="25" spans="1:8" x14ac:dyDescent="0.25">
      <c r="A25" t="s">
        <v>192</v>
      </c>
      <c r="B25" s="32">
        <v>3325046</v>
      </c>
      <c r="C25">
        <v>11</v>
      </c>
      <c r="D25" s="34">
        <v>0</v>
      </c>
      <c r="E25" s="33">
        <f>B25/C25</f>
        <v>302276.90909090912</v>
      </c>
    </row>
    <row r="26" spans="1:8" x14ac:dyDescent="0.25">
      <c r="A26" t="s">
        <v>193</v>
      </c>
      <c r="B26" s="32">
        <v>4799284</v>
      </c>
      <c r="C26">
        <v>16</v>
      </c>
      <c r="D26" s="34">
        <v>0</v>
      </c>
      <c r="E26" s="33">
        <f>B26/C26</f>
        <v>299955.25</v>
      </c>
    </row>
    <row r="27" spans="1:8" x14ac:dyDescent="0.25">
      <c r="A27" t="s">
        <v>194</v>
      </c>
      <c r="B27" s="32">
        <v>2944813</v>
      </c>
      <c r="C27">
        <v>10</v>
      </c>
      <c r="D27" s="34">
        <v>0</v>
      </c>
      <c r="E27" s="33">
        <f>B27/C27</f>
        <v>294481.3</v>
      </c>
    </row>
    <row r="28" spans="1:8" x14ac:dyDescent="0.25">
      <c r="A28" t="s">
        <v>195</v>
      </c>
      <c r="B28" s="32">
        <v>1209357</v>
      </c>
      <c r="C28">
        <v>6</v>
      </c>
      <c r="D28" s="34">
        <v>1</v>
      </c>
      <c r="E28" s="33">
        <f>B28/C28</f>
        <v>201559.5</v>
      </c>
    </row>
    <row r="29" spans="1:8" x14ac:dyDescent="0.25">
      <c r="A29" t="s">
        <v>197</v>
      </c>
      <c r="B29" s="32">
        <v>2808605</v>
      </c>
      <c r="C29">
        <v>10</v>
      </c>
      <c r="D29" s="34">
        <v>0</v>
      </c>
      <c r="E29" s="33">
        <f>B29/C29</f>
        <v>280860.5</v>
      </c>
    </row>
    <row r="30" spans="1:8" x14ac:dyDescent="0.25">
      <c r="A30" t="s">
        <v>196</v>
      </c>
      <c r="B30" s="32">
        <v>497147</v>
      </c>
      <c r="C30">
        <v>3</v>
      </c>
      <c r="D30" s="34">
        <v>1</v>
      </c>
      <c r="E30" s="33">
        <f>B30/C30</f>
        <v>165715.66666666666</v>
      </c>
    </row>
    <row r="31" spans="1:8" x14ac:dyDescent="0.25">
      <c r="A31" t="s">
        <v>198</v>
      </c>
      <c r="B31" s="32">
        <v>0</v>
      </c>
      <c r="C31">
        <v>2</v>
      </c>
      <c r="D31" s="34">
        <v>1</v>
      </c>
      <c r="E31" s="33">
        <f>B31/C31</f>
        <v>0</v>
      </c>
      <c r="F31">
        <f>D31*SUM(C32:C34)</f>
        <v>3</v>
      </c>
      <c r="H31" s="32">
        <v>844227</v>
      </c>
    </row>
    <row r="32" spans="1:8" x14ac:dyDescent="0.25">
      <c r="A32" t="s">
        <v>103</v>
      </c>
      <c r="B32" s="32">
        <v>282338</v>
      </c>
      <c r="C32">
        <v>1</v>
      </c>
      <c r="D32" s="34">
        <v>1</v>
      </c>
      <c r="E32" s="33">
        <f>B32/C32</f>
        <v>282338</v>
      </c>
      <c r="F32">
        <f>SUM(D32:D34)</f>
        <v>3</v>
      </c>
      <c r="H32" s="32">
        <v>282338</v>
      </c>
    </row>
    <row r="33" spans="1:8" x14ac:dyDescent="0.25">
      <c r="A33" t="s">
        <v>104</v>
      </c>
      <c r="B33" s="32">
        <v>291680</v>
      </c>
      <c r="C33">
        <v>1</v>
      </c>
      <c r="D33" s="34">
        <v>1</v>
      </c>
      <c r="E33" s="33">
        <f>B33/C33</f>
        <v>291680</v>
      </c>
      <c r="H33" s="32">
        <v>291680</v>
      </c>
    </row>
    <row r="34" spans="1:8" x14ac:dyDescent="0.25">
      <c r="A34" t="s">
        <v>105</v>
      </c>
      <c r="B34" s="32">
        <v>270109</v>
      </c>
      <c r="C34">
        <v>1</v>
      </c>
      <c r="D34" s="34">
        <v>1</v>
      </c>
      <c r="E34" s="33">
        <f>B34/C34</f>
        <v>270109</v>
      </c>
      <c r="H34" s="32">
        <v>270109</v>
      </c>
    </row>
    <row r="35" spans="1:8" x14ac:dyDescent="0.25">
      <c r="A35" t="s">
        <v>199</v>
      </c>
      <c r="B35" s="32">
        <v>1125385</v>
      </c>
      <c r="C35">
        <v>6</v>
      </c>
      <c r="D35" s="34">
        <v>1</v>
      </c>
      <c r="E35" s="33">
        <f>B35/C35</f>
        <v>187564.16666666666</v>
      </c>
    </row>
    <row r="36" spans="1:8" x14ac:dyDescent="0.25">
      <c r="A36" t="s">
        <v>200</v>
      </c>
      <c r="B36" s="32">
        <v>744296</v>
      </c>
      <c r="C36">
        <v>4</v>
      </c>
      <c r="D36" s="34">
        <v>1</v>
      </c>
      <c r="E36" s="33">
        <f>B36/C36</f>
        <v>186074</v>
      </c>
    </row>
    <row r="37" spans="1:8" x14ac:dyDescent="0.25">
      <c r="A37" t="s">
        <v>201</v>
      </c>
      <c r="B37" s="32">
        <v>3874046</v>
      </c>
      <c r="C37">
        <v>14</v>
      </c>
      <c r="D37" s="34">
        <v>0</v>
      </c>
      <c r="E37" s="33">
        <f>B37/C37</f>
        <v>276717.57142857142</v>
      </c>
    </row>
    <row r="38" spans="1:8" x14ac:dyDescent="0.25">
      <c r="A38" t="s">
        <v>202</v>
      </c>
      <c r="B38" s="32">
        <v>798319</v>
      </c>
      <c r="C38">
        <v>5</v>
      </c>
      <c r="D38" s="34">
        <v>1</v>
      </c>
      <c r="E38" s="33">
        <f>B38/C38</f>
        <v>159663.79999999999</v>
      </c>
    </row>
    <row r="39" spans="1:8" x14ac:dyDescent="0.25">
      <c r="A39" t="s">
        <v>203</v>
      </c>
      <c r="B39" s="32">
        <v>7721453</v>
      </c>
      <c r="C39">
        <v>29</v>
      </c>
      <c r="D39" s="34">
        <v>0</v>
      </c>
      <c r="E39" s="33">
        <f>B39/C39</f>
        <v>266257</v>
      </c>
    </row>
    <row r="40" spans="1:8" x14ac:dyDescent="0.25">
      <c r="A40" t="s">
        <v>204</v>
      </c>
      <c r="B40" s="32">
        <v>4741564</v>
      </c>
      <c r="C40">
        <v>15</v>
      </c>
      <c r="D40" s="34">
        <v>0</v>
      </c>
      <c r="E40" s="33">
        <f>B40/C40</f>
        <v>316104.26666666666</v>
      </c>
    </row>
    <row r="41" spans="1:8" x14ac:dyDescent="0.25">
      <c r="A41" t="s">
        <v>205</v>
      </c>
      <c r="B41" s="32">
        <v>344360</v>
      </c>
      <c r="C41">
        <v>3</v>
      </c>
      <c r="D41" s="34">
        <v>1</v>
      </c>
      <c r="E41" s="33">
        <f>B41/C41</f>
        <v>114786.66666666667</v>
      </c>
    </row>
    <row r="42" spans="1:8" x14ac:dyDescent="0.25">
      <c r="A42" t="s">
        <v>130</v>
      </c>
      <c r="B42" s="32">
        <v>5496487</v>
      </c>
      <c r="C42">
        <v>18</v>
      </c>
      <c r="D42" s="34">
        <v>0</v>
      </c>
      <c r="E42" s="33">
        <f>B42/C42</f>
        <v>305360.38888888888</v>
      </c>
    </row>
    <row r="43" spans="1:8" x14ac:dyDescent="0.25">
      <c r="A43" t="s">
        <v>206</v>
      </c>
      <c r="B43" s="32">
        <v>1452992</v>
      </c>
      <c r="C43">
        <v>7</v>
      </c>
      <c r="D43" s="34">
        <v>1</v>
      </c>
      <c r="E43" s="33">
        <f>B43/C43</f>
        <v>207570.28571428571</v>
      </c>
    </row>
    <row r="44" spans="1:8" x14ac:dyDescent="0.25">
      <c r="A44" t="s">
        <v>207</v>
      </c>
      <c r="B44" s="32">
        <v>2001336</v>
      </c>
      <c r="C44">
        <v>7</v>
      </c>
      <c r="D44" s="34">
        <v>0</v>
      </c>
      <c r="E44" s="33">
        <f>B44/C44</f>
        <v>285905.14285714284</v>
      </c>
    </row>
    <row r="45" spans="1:8" x14ac:dyDescent="0.25">
      <c r="A45" t="s">
        <v>208</v>
      </c>
      <c r="B45" s="32">
        <v>6165478</v>
      </c>
      <c r="C45">
        <v>20</v>
      </c>
      <c r="D45" s="34">
        <v>0</v>
      </c>
      <c r="E45" s="33">
        <f>B45/C45</f>
        <v>308273.90000000002</v>
      </c>
    </row>
    <row r="46" spans="1:8" x14ac:dyDescent="0.25">
      <c r="A46" t="s">
        <v>209</v>
      </c>
      <c r="B46" s="32">
        <v>464144</v>
      </c>
      <c r="C46">
        <v>4</v>
      </c>
      <c r="D46" s="34">
        <v>1</v>
      </c>
      <c r="E46" s="33">
        <f>B46/C46</f>
        <v>116036</v>
      </c>
    </row>
    <row r="47" spans="1:8" x14ac:dyDescent="0.25">
      <c r="A47" t="s">
        <v>210</v>
      </c>
      <c r="B47" s="32">
        <v>2103027</v>
      </c>
      <c r="C47">
        <v>9</v>
      </c>
      <c r="D47" s="34">
        <v>1</v>
      </c>
      <c r="E47" s="33">
        <f>B47/C47</f>
        <v>233669.66666666666</v>
      </c>
    </row>
    <row r="48" spans="1:8" x14ac:dyDescent="0.25">
      <c r="A48" t="s">
        <v>211</v>
      </c>
      <c r="B48" s="32">
        <v>370093</v>
      </c>
      <c r="C48">
        <v>3</v>
      </c>
      <c r="D48" s="34">
        <v>1</v>
      </c>
      <c r="E48" s="33">
        <f>B48/C48</f>
        <v>123364.33333333333</v>
      </c>
    </row>
    <row r="49" spans="1:5" x14ac:dyDescent="0.25">
      <c r="A49" t="s">
        <v>212</v>
      </c>
      <c r="B49" s="32">
        <v>2508027</v>
      </c>
      <c r="C49">
        <v>11</v>
      </c>
      <c r="D49" s="34">
        <v>1</v>
      </c>
      <c r="E49" s="33">
        <f>B49/C49</f>
        <v>228002.45454545456</v>
      </c>
    </row>
    <row r="50" spans="1:5" x14ac:dyDescent="0.25">
      <c r="A50" t="s">
        <v>150</v>
      </c>
      <c r="B50" s="32">
        <v>8969226</v>
      </c>
      <c r="C50">
        <v>38</v>
      </c>
      <c r="D50" s="34">
        <v>1</v>
      </c>
      <c r="E50" s="33">
        <f>B50/C50</f>
        <v>236032.26315789475</v>
      </c>
    </row>
    <row r="51" spans="1:5" x14ac:dyDescent="0.25">
      <c r="A51" t="s">
        <v>152</v>
      </c>
      <c r="B51" s="32">
        <v>1131430</v>
      </c>
      <c r="C51">
        <v>6</v>
      </c>
      <c r="D51" s="34">
        <v>1</v>
      </c>
      <c r="E51" s="33">
        <f>B51/C51</f>
        <v>188571.66666666666</v>
      </c>
    </row>
    <row r="52" spans="1:5" x14ac:dyDescent="0.25">
      <c r="A52" t="s">
        <v>213</v>
      </c>
      <c r="B52" s="32">
        <v>315067</v>
      </c>
      <c r="C52">
        <v>3</v>
      </c>
      <c r="D52" s="34">
        <v>1</v>
      </c>
      <c r="E52" s="33">
        <f>B52/C52</f>
        <v>105022.33333333333</v>
      </c>
    </row>
    <row r="53" spans="1:5" x14ac:dyDescent="0.25">
      <c r="A53" t="s">
        <v>214</v>
      </c>
      <c r="B53" s="32">
        <v>3984631</v>
      </c>
      <c r="C53">
        <v>13</v>
      </c>
      <c r="D53" s="34">
        <v>0</v>
      </c>
      <c r="E53" s="33">
        <f>B53/C53</f>
        <v>306510.07692307694</v>
      </c>
    </row>
    <row r="54" spans="1:5" x14ac:dyDescent="0.25">
      <c r="A54" t="s">
        <v>215</v>
      </c>
      <c r="B54" s="32">
        <v>3317019</v>
      </c>
      <c r="C54">
        <v>12</v>
      </c>
      <c r="D54" s="34">
        <v>0</v>
      </c>
      <c r="E54" s="33">
        <f>B54/C54</f>
        <v>276418.25</v>
      </c>
    </row>
    <row r="55" spans="1:5" x14ac:dyDescent="0.25">
      <c r="A55" t="s">
        <v>216</v>
      </c>
      <c r="B55" s="32">
        <v>714423</v>
      </c>
      <c r="C55">
        <v>5</v>
      </c>
      <c r="D55" s="34">
        <v>1</v>
      </c>
      <c r="E55" s="33">
        <f>B55/C55</f>
        <v>142884.6</v>
      </c>
    </row>
    <row r="56" spans="1:5" x14ac:dyDescent="0.25">
      <c r="A56" t="s">
        <v>217</v>
      </c>
      <c r="B56" s="32">
        <v>2976150</v>
      </c>
      <c r="C56">
        <v>10</v>
      </c>
      <c r="D56" s="34">
        <v>0</v>
      </c>
      <c r="E56" s="33">
        <f>B56/C56</f>
        <v>297615</v>
      </c>
    </row>
    <row r="57" spans="1:5" x14ac:dyDescent="0.25">
      <c r="A57" t="s">
        <v>218</v>
      </c>
      <c r="B57" s="32">
        <v>255849</v>
      </c>
      <c r="C57">
        <v>3</v>
      </c>
      <c r="D57" s="34">
        <v>1</v>
      </c>
      <c r="E57" s="33">
        <f>B57/C57</f>
        <v>85283</v>
      </c>
    </row>
    <row r="58" spans="1:5" x14ac:dyDescent="0.25">
      <c r="A58" t="s">
        <v>14</v>
      </c>
      <c r="B58" s="32">
        <f>SUMPRODUCT(B2:B57,$D$2:$D$57)</f>
        <v>58305525</v>
      </c>
      <c r="C58" s="32">
        <f>SUMPRODUCT(C2:C57,$D$2:$D$57)</f>
        <v>270</v>
      </c>
      <c r="E58" s="33"/>
    </row>
    <row r="59" spans="1:5" x14ac:dyDescent="0.25">
      <c r="C59" s="32">
        <v>270</v>
      </c>
      <c r="E59" s="33"/>
    </row>
  </sheetData>
  <autoFilter ref="A1:F59" xr:uid="{7C43E1B0-1D2F-4525-8678-0CE016337FA3}"/>
  <conditionalFormatting sqref="E2:E57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:D1048576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{F1AD7F6B-AE80-4B82-BCE8-ECB37D0F8EC7}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1AD7F6B-AE80-4B82-BCE8-ECB37D0F8EC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D1:D1048576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CFEBB-06A7-4FD7-99FF-7D409393CA20}">
  <dimension ref="A1:F54"/>
  <sheetViews>
    <sheetView tabSelected="1" workbookViewId="0">
      <pane ySplit="1" topLeftCell="A17" activePane="bottomLeft" state="frozen"/>
      <selection pane="bottomLeft" activeCell="A2" sqref="A2:E52"/>
    </sheetView>
  </sheetViews>
  <sheetFormatPr defaultRowHeight="15" x14ac:dyDescent="0.25"/>
  <cols>
    <col min="1" max="1" width="15.5703125" customWidth="1"/>
    <col min="2" max="2" width="12.5703125" style="32" bestFit="1" customWidth="1"/>
    <col min="4" max="4" width="9.140625" style="34"/>
    <col min="5" max="5" width="11.5703125" bestFit="1" customWidth="1"/>
  </cols>
  <sheetData>
    <row r="1" spans="1:6" x14ac:dyDescent="0.25">
      <c r="A1" t="s">
        <v>174</v>
      </c>
      <c r="B1" s="32" t="s">
        <v>17</v>
      </c>
      <c r="C1" t="s">
        <v>219</v>
      </c>
      <c r="D1" s="34" t="s">
        <v>220</v>
      </c>
      <c r="E1" t="s">
        <v>221</v>
      </c>
      <c r="F1" t="s">
        <v>222</v>
      </c>
    </row>
    <row r="2" spans="1:6" x14ac:dyDescent="0.25">
      <c r="A2" t="s">
        <v>218</v>
      </c>
      <c r="B2" s="32">
        <v>255849</v>
      </c>
      <c r="C2">
        <v>3</v>
      </c>
      <c r="D2" s="34">
        <v>1</v>
      </c>
      <c r="E2" s="33">
        <f>B2/C2</f>
        <v>85283</v>
      </c>
    </row>
    <row r="3" spans="1:6" x14ac:dyDescent="0.25">
      <c r="A3" t="s">
        <v>182</v>
      </c>
      <c r="B3" s="32">
        <v>311268</v>
      </c>
      <c r="C3">
        <v>3</v>
      </c>
      <c r="D3" s="34">
        <v>1</v>
      </c>
      <c r="E3" s="33">
        <f>B3/C3</f>
        <v>103756</v>
      </c>
    </row>
    <row r="4" spans="1:6" x14ac:dyDescent="0.25">
      <c r="A4" t="s">
        <v>213</v>
      </c>
      <c r="B4" s="32">
        <v>315067</v>
      </c>
      <c r="C4">
        <v>3</v>
      </c>
      <c r="D4" s="34">
        <v>1</v>
      </c>
      <c r="E4" s="33">
        <f>B4/C4</f>
        <v>105022.33333333333</v>
      </c>
    </row>
    <row r="5" spans="1:6" x14ac:dyDescent="0.25">
      <c r="A5" t="s">
        <v>23</v>
      </c>
      <c r="B5" s="32">
        <v>318608</v>
      </c>
      <c r="C5">
        <v>3</v>
      </c>
      <c r="D5" s="34">
        <v>1</v>
      </c>
      <c r="E5" s="33">
        <f>B5/C5</f>
        <v>106202.66666666667</v>
      </c>
    </row>
    <row r="6" spans="1:6" x14ac:dyDescent="0.25">
      <c r="A6" t="s">
        <v>205</v>
      </c>
      <c r="B6" s="32">
        <v>344360</v>
      </c>
      <c r="C6">
        <v>3</v>
      </c>
      <c r="D6" s="34">
        <v>1</v>
      </c>
      <c r="E6" s="33">
        <f>B6/C6</f>
        <v>114786.66666666667</v>
      </c>
    </row>
    <row r="7" spans="1:6" x14ac:dyDescent="0.25">
      <c r="A7" t="s">
        <v>211</v>
      </c>
      <c r="B7" s="32">
        <v>370093</v>
      </c>
      <c r="C7">
        <v>3</v>
      </c>
      <c r="D7" s="34">
        <v>1</v>
      </c>
      <c r="E7" s="33">
        <f>B7/C7</f>
        <v>123364.33333333333</v>
      </c>
    </row>
    <row r="8" spans="1:6" x14ac:dyDescent="0.25">
      <c r="A8" t="s">
        <v>53</v>
      </c>
      <c r="B8" s="32">
        <v>428937</v>
      </c>
      <c r="C8">
        <v>4</v>
      </c>
      <c r="D8" s="34">
        <v>1</v>
      </c>
      <c r="E8" s="33">
        <f>B8/C8</f>
        <v>107234.25</v>
      </c>
    </row>
    <row r="9" spans="1:6" x14ac:dyDescent="0.25">
      <c r="A9" t="s">
        <v>181</v>
      </c>
      <c r="B9" s="32">
        <v>443814</v>
      </c>
      <c r="C9">
        <v>3</v>
      </c>
      <c r="D9" s="34">
        <v>1</v>
      </c>
      <c r="E9" s="33">
        <f>B9/C9</f>
        <v>147938</v>
      </c>
    </row>
    <row r="10" spans="1:6" x14ac:dyDescent="0.25">
      <c r="A10" t="s">
        <v>209</v>
      </c>
      <c r="B10" s="32">
        <v>464144</v>
      </c>
      <c r="C10">
        <v>4</v>
      </c>
      <c r="D10" s="34">
        <v>1</v>
      </c>
      <c r="E10" s="33">
        <f>B10/C10</f>
        <v>116036</v>
      </c>
    </row>
    <row r="11" spans="1:6" x14ac:dyDescent="0.25">
      <c r="A11" t="s">
        <v>196</v>
      </c>
      <c r="B11" s="32">
        <v>497147</v>
      </c>
      <c r="C11">
        <v>3</v>
      </c>
      <c r="D11" s="34">
        <v>1</v>
      </c>
      <c r="E11" s="33">
        <f>B11/C11</f>
        <v>165715.66666666666</v>
      </c>
    </row>
    <row r="12" spans="1:6" x14ac:dyDescent="0.25">
      <c r="A12" t="s">
        <v>57</v>
      </c>
      <c r="B12" s="32">
        <v>690255</v>
      </c>
      <c r="C12">
        <v>4</v>
      </c>
      <c r="D12" s="34">
        <v>1</v>
      </c>
      <c r="E12" s="33">
        <f>B12/C12</f>
        <v>172563.75</v>
      </c>
    </row>
    <row r="13" spans="1:6" x14ac:dyDescent="0.25">
      <c r="A13" t="s">
        <v>216</v>
      </c>
      <c r="B13" s="32">
        <v>714423</v>
      </c>
      <c r="C13">
        <v>5</v>
      </c>
      <c r="D13" s="34">
        <v>1</v>
      </c>
      <c r="E13" s="33">
        <f>B13/C13</f>
        <v>142884.6</v>
      </c>
    </row>
    <row r="14" spans="1:6" x14ac:dyDescent="0.25">
      <c r="A14" t="s">
        <v>200</v>
      </c>
      <c r="B14" s="32">
        <v>744296</v>
      </c>
      <c r="C14">
        <v>4</v>
      </c>
      <c r="D14" s="34">
        <v>1</v>
      </c>
      <c r="E14" s="33">
        <f>B14/C14</f>
        <v>186074</v>
      </c>
    </row>
    <row r="15" spans="1:6" x14ac:dyDescent="0.25">
      <c r="A15" t="s">
        <v>190</v>
      </c>
      <c r="B15" s="32">
        <v>747927</v>
      </c>
      <c r="C15">
        <v>4</v>
      </c>
      <c r="D15" s="34">
        <v>1</v>
      </c>
      <c r="E15" s="33">
        <f>B15/C15</f>
        <v>186981.75</v>
      </c>
    </row>
    <row r="16" spans="1:6" x14ac:dyDescent="0.25">
      <c r="A16" t="s">
        <v>202</v>
      </c>
      <c r="B16" s="32">
        <v>798319</v>
      </c>
      <c r="C16">
        <v>5</v>
      </c>
      <c r="D16" s="34">
        <v>1</v>
      </c>
      <c r="E16" s="33">
        <f>B16/C16</f>
        <v>159663.79999999999</v>
      </c>
    </row>
    <row r="17" spans="1:5" x14ac:dyDescent="0.25">
      <c r="A17" t="s">
        <v>198</v>
      </c>
      <c r="B17" s="32">
        <v>844227</v>
      </c>
      <c r="C17">
        <v>5</v>
      </c>
      <c r="D17" s="34">
        <v>1</v>
      </c>
      <c r="E17" s="33">
        <f>B17/C17</f>
        <v>168845.4</v>
      </c>
    </row>
    <row r="18" spans="1:5" x14ac:dyDescent="0.25">
      <c r="A18" t="s">
        <v>199</v>
      </c>
      <c r="B18" s="32">
        <v>1125385</v>
      </c>
      <c r="C18">
        <v>6</v>
      </c>
      <c r="D18" s="34">
        <v>1</v>
      </c>
      <c r="E18" s="33">
        <f>B18/C18</f>
        <v>187564.16666666666</v>
      </c>
    </row>
    <row r="19" spans="1:5" x14ac:dyDescent="0.25">
      <c r="A19" t="s">
        <v>177</v>
      </c>
      <c r="B19" s="32">
        <v>1130676</v>
      </c>
      <c r="C19">
        <v>6</v>
      </c>
      <c r="D19" s="34">
        <v>1</v>
      </c>
      <c r="E19" s="33">
        <f>B19/C19</f>
        <v>188446</v>
      </c>
    </row>
    <row r="20" spans="1:5" x14ac:dyDescent="0.25">
      <c r="A20" t="s">
        <v>152</v>
      </c>
      <c r="B20" s="32">
        <v>1131430</v>
      </c>
      <c r="C20">
        <v>6</v>
      </c>
      <c r="D20" s="34">
        <v>1</v>
      </c>
      <c r="E20" s="33">
        <f>B20/C20</f>
        <v>188571.66666666666</v>
      </c>
    </row>
    <row r="21" spans="1:5" x14ac:dyDescent="0.25">
      <c r="A21" t="s">
        <v>187</v>
      </c>
      <c r="B21" s="32">
        <v>1184402</v>
      </c>
      <c r="C21">
        <v>6</v>
      </c>
      <c r="D21" s="34">
        <v>1</v>
      </c>
      <c r="E21" s="33">
        <f>B21/C21</f>
        <v>197400.33333333334</v>
      </c>
    </row>
    <row r="22" spans="1:5" x14ac:dyDescent="0.25">
      <c r="A22" t="s">
        <v>195</v>
      </c>
      <c r="B22" s="32">
        <v>1209357</v>
      </c>
      <c r="C22">
        <v>6</v>
      </c>
      <c r="D22" s="34">
        <v>1</v>
      </c>
      <c r="E22" s="33">
        <f>B22/C22</f>
        <v>201559.5</v>
      </c>
    </row>
    <row r="23" spans="1:5" x14ac:dyDescent="0.25">
      <c r="A23" t="s">
        <v>206</v>
      </c>
      <c r="B23" s="32">
        <v>1452992</v>
      </c>
      <c r="C23">
        <v>7</v>
      </c>
      <c r="D23" s="34">
        <v>1</v>
      </c>
      <c r="E23" s="33">
        <f>B23/C23</f>
        <v>207570.28571428571</v>
      </c>
    </row>
    <row r="24" spans="1:5" x14ac:dyDescent="0.25">
      <c r="A24" t="s">
        <v>65</v>
      </c>
      <c r="B24" s="32">
        <v>1566031</v>
      </c>
      <c r="C24">
        <v>6</v>
      </c>
      <c r="D24" s="34">
        <v>0</v>
      </c>
      <c r="E24" s="33">
        <f>B24/C24</f>
        <v>261005.16666666666</v>
      </c>
    </row>
    <row r="25" spans="1:5" x14ac:dyDescent="0.25">
      <c r="A25" t="s">
        <v>180</v>
      </c>
      <c r="B25" s="32">
        <v>1644920</v>
      </c>
      <c r="C25">
        <v>7</v>
      </c>
      <c r="D25" s="34">
        <v>1</v>
      </c>
      <c r="E25" s="33">
        <f>B25/C25</f>
        <v>234988.57142857142</v>
      </c>
    </row>
    <row r="26" spans="1:5" x14ac:dyDescent="0.25">
      <c r="A26" t="s">
        <v>188</v>
      </c>
      <c r="B26" s="32">
        <v>1924149</v>
      </c>
      <c r="C26">
        <v>8</v>
      </c>
      <c r="D26" s="34">
        <v>1</v>
      </c>
      <c r="E26" s="33">
        <f>B26/C26</f>
        <v>240518.625</v>
      </c>
    </row>
    <row r="27" spans="1:5" x14ac:dyDescent="0.25">
      <c r="A27" t="s">
        <v>207</v>
      </c>
      <c r="B27" s="32">
        <v>2001336</v>
      </c>
      <c r="C27">
        <v>7</v>
      </c>
      <c r="D27" s="34">
        <v>0</v>
      </c>
      <c r="E27" s="33">
        <f>B27/C27</f>
        <v>285905.14285714284</v>
      </c>
    </row>
    <row r="28" spans="1:5" x14ac:dyDescent="0.25">
      <c r="A28" t="s">
        <v>189</v>
      </c>
      <c r="B28" s="32">
        <v>2029032</v>
      </c>
      <c r="C28">
        <v>8</v>
      </c>
      <c r="D28" s="34">
        <v>1</v>
      </c>
      <c r="E28" s="33">
        <f>B28/C28</f>
        <v>253629</v>
      </c>
    </row>
    <row r="29" spans="1:5" x14ac:dyDescent="0.25">
      <c r="A29" t="s">
        <v>210</v>
      </c>
      <c r="B29" s="32">
        <v>2103027</v>
      </c>
      <c r="C29">
        <v>9</v>
      </c>
      <c r="D29" s="34">
        <v>1</v>
      </c>
      <c r="E29" s="33">
        <f>B29/C29</f>
        <v>233669.66666666666</v>
      </c>
    </row>
    <row r="30" spans="1:5" x14ac:dyDescent="0.25">
      <c r="A30" t="s">
        <v>175</v>
      </c>
      <c r="B30" s="32">
        <v>2123372</v>
      </c>
      <c r="C30">
        <v>9</v>
      </c>
      <c r="D30" s="34">
        <v>0</v>
      </c>
      <c r="E30" s="33">
        <f>B30/C30</f>
        <v>235930.22222222222</v>
      </c>
    </row>
    <row r="31" spans="1:5" x14ac:dyDescent="0.25">
      <c r="A31" t="s">
        <v>212</v>
      </c>
      <c r="B31" s="32">
        <v>2508027</v>
      </c>
      <c r="C31">
        <v>11</v>
      </c>
      <c r="D31" s="34">
        <v>1</v>
      </c>
      <c r="E31" s="33">
        <f>B31/C31</f>
        <v>228002.45454545456</v>
      </c>
    </row>
    <row r="32" spans="1:5" x14ac:dyDescent="0.25">
      <c r="A32" t="s">
        <v>176</v>
      </c>
      <c r="B32" s="32">
        <v>2573165</v>
      </c>
      <c r="C32">
        <v>11</v>
      </c>
      <c r="D32" s="34">
        <v>1</v>
      </c>
      <c r="E32" s="33">
        <f>B32/C32</f>
        <v>233924.09090909091</v>
      </c>
    </row>
    <row r="33" spans="1:5" x14ac:dyDescent="0.25">
      <c r="A33" t="s">
        <v>186</v>
      </c>
      <c r="B33" s="32">
        <v>2734958</v>
      </c>
      <c r="C33">
        <v>11</v>
      </c>
      <c r="D33" s="34">
        <v>1</v>
      </c>
      <c r="E33" s="33">
        <f>B33/C33</f>
        <v>248632.54545454544</v>
      </c>
    </row>
    <row r="34" spans="1:5" x14ac:dyDescent="0.25">
      <c r="A34" t="s">
        <v>179</v>
      </c>
      <c r="B34" s="32">
        <v>2780247</v>
      </c>
      <c r="C34">
        <v>9</v>
      </c>
      <c r="D34" s="34">
        <v>0</v>
      </c>
      <c r="E34" s="33">
        <f>B34/C34</f>
        <v>308916.33333333331</v>
      </c>
    </row>
    <row r="35" spans="1:5" x14ac:dyDescent="0.25">
      <c r="A35" t="s">
        <v>191</v>
      </c>
      <c r="B35" s="32">
        <v>2781446</v>
      </c>
      <c r="C35">
        <v>10</v>
      </c>
      <c r="D35" s="34">
        <v>0</v>
      </c>
      <c r="E35" s="33">
        <f>B35/C35</f>
        <v>278144.59999999998</v>
      </c>
    </row>
    <row r="36" spans="1:5" x14ac:dyDescent="0.25">
      <c r="A36" t="s">
        <v>197</v>
      </c>
      <c r="B36" s="32">
        <v>2808605</v>
      </c>
      <c r="C36">
        <v>10</v>
      </c>
      <c r="D36" s="34">
        <v>0</v>
      </c>
      <c r="E36" s="33">
        <f>B36/C36</f>
        <v>280860.5</v>
      </c>
    </row>
    <row r="37" spans="1:5" x14ac:dyDescent="0.25">
      <c r="A37" t="s">
        <v>194</v>
      </c>
      <c r="B37" s="32">
        <v>2944813</v>
      </c>
      <c r="C37">
        <v>10</v>
      </c>
      <c r="D37" s="34">
        <v>0</v>
      </c>
      <c r="E37" s="33">
        <f>B37/C37</f>
        <v>294481.3</v>
      </c>
    </row>
    <row r="38" spans="1:5" x14ac:dyDescent="0.25">
      <c r="A38" t="s">
        <v>217</v>
      </c>
      <c r="B38" s="32">
        <v>2976150</v>
      </c>
      <c r="C38">
        <v>10</v>
      </c>
      <c r="D38" s="34">
        <v>0</v>
      </c>
      <c r="E38" s="33">
        <f>B38/C38</f>
        <v>297615</v>
      </c>
    </row>
    <row r="39" spans="1:5" x14ac:dyDescent="0.25">
      <c r="A39" t="s">
        <v>215</v>
      </c>
      <c r="B39" s="32">
        <v>3317019</v>
      </c>
      <c r="C39">
        <v>12</v>
      </c>
      <c r="D39" s="34">
        <v>0</v>
      </c>
      <c r="E39" s="33">
        <f>B39/C39</f>
        <v>276418.25</v>
      </c>
    </row>
    <row r="40" spans="1:5" x14ac:dyDescent="0.25">
      <c r="A40" t="s">
        <v>192</v>
      </c>
      <c r="B40" s="32">
        <v>3325046</v>
      </c>
      <c r="C40">
        <v>11</v>
      </c>
      <c r="D40" s="34">
        <v>0</v>
      </c>
      <c r="E40" s="33">
        <f>B40/C40</f>
        <v>302276.90909090912</v>
      </c>
    </row>
    <row r="41" spans="1:5" x14ac:dyDescent="0.25">
      <c r="A41" t="s">
        <v>201</v>
      </c>
      <c r="B41" s="32">
        <v>3874046</v>
      </c>
      <c r="C41">
        <v>14</v>
      </c>
      <c r="D41" s="34">
        <v>0</v>
      </c>
      <c r="E41" s="33">
        <f>B41/C41</f>
        <v>276717.57142857142</v>
      </c>
    </row>
    <row r="42" spans="1:5" x14ac:dyDescent="0.25">
      <c r="A42" t="s">
        <v>214</v>
      </c>
      <c r="B42" s="32">
        <v>3984631</v>
      </c>
      <c r="C42">
        <v>13</v>
      </c>
      <c r="D42" s="34">
        <v>0</v>
      </c>
      <c r="E42" s="33">
        <f>B42/C42</f>
        <v>306510.07692307694</v>
      </c>
    </row>
    <row r="43" spans="1:5" x14ac:dyDescent="0.25">
      <c r="A43" t="s">
        <v>184</v>
      </c>
      <c r="B43" s="32">
        <v>4114732</v>
      </c>
      <c r="C43">
        <v>16</v>
      </c>
      <c r="D43" s="34">
        <v>1</v>
      </c>
      <c r="E43" s="33">
        <f>B43/C43</f>
        <v>257170.75</v>
      </c>
    </row>
    <row r="44" spans="1:5" x14ac:dyDescent="0.25">
      <c r="A44" t="s">
        <v>204</v>
      </c>
      <c r="B44" s="32">
        <v>4741564</v>
      </c>
      <c r="C44">
        <v>15</v>
      </c>
      <c r="D44" s="34">
        <v>0</v>
      </c>
      <c r="E44" s="33">
        <f>B44/C44</f>
        <v>316104.26666666666</v>
      </c>
    </row>
    <row r="45" spans="1:5" x14ac:dyDescent="0.25">
      <c r="A45" t="s">
        <v>193</v>
      </c>
      <c r="B45" s="32">
        <v>4799284</v>
      </c>
      <c r="C45">
        <v>16</v>
      </c>
      <c r="D45" s="34">
        <v>0</v>
      </c>
      <c r="E45" s="33">
        <f>B45/C45</f>
        <v>299955.25</v>
      </c>
    </row>
    <row r="46" spans="1:5" x14ac:dyDescent="0.25">
      <c r="A46" t="s">
        <v>130</v>
      </c>
      <c r="B46" s="32">
        <v>5496487</v>
      </c>
      <c r="C46">
        <v>18</v>
      </c>
      <c r="D46" s="34">
        <v>0</v>
      </c>
      <c r="E46" s="33">
        <f>B46/C46</f>
        <v>305360.38888888888</v>
      </c>
    </row>
    <row r="47" spans="1:5" x14ac:dyDescent="0.25">
      <c r="A47" t="s">
        <v>185</v>
      </c>
      <c r="B47" s="32">
        <v>5536424</v>
      </c>
      <c r="C47">
        <v>20</v>
      </c>
      <c r="D47" s="34">
        <v>0</v>
      </c>
      <c r="E47" s="33">
        <f>B47/C47</f>
        <v>276821.2</v>
      </c>
    </row>
    <row r="48" spans="1:5" x14ac:dyDescent="0.25">
      <c r="A48" t="s">
        <v>208</v>
      </c>
      <c r="B48" s="32">
        <v>6165478</v>
      </c>
      <c r="C48">
        <v>20</v>
      </c>
      <c r="D48" s="34">
        <v>0</v>
      </c>
      <c r="E48" s="33">
        <f>B48/C48</f>
        <v>308273.90000000002</v>
      </c>
    </row>
    <row r="49" spans="1:5" x14ac:dyDescent="0.25">
      <c r="A49" t="s">
        <v>203</v>
      </c>
      <c r="B49" s="32">
        <v>7721453</v>
      </c>
      <c r="C49">
        <v>29</v>
      </c>
      <c r="D49" s="34">
        <v>0</v>
      </c>
      <c r="E49" s="33">
        <f>B49/C49</f>
        <v>266257</v>
      </c>
    </row>
    <row r="50" spans="1:5" x14ac:dyDescent="0.25">
      <c r="A50" t="s">
        <v>150</v>
      </c>
      <c r="B50" s="32">
        <v>8969226</v>
      </c>
      <c r="C50">
        <v>38</v>
      </c>
      <c r="D50" s="34">
        <v>1</v>
      </c>
      <c r="E50" s="33">
        <f>B50/C50</f>
        <v>236032.26315789475</v>
      </c>
    </row>
    <row r="51" spans="1:5" x14ac:dyDescent="0.25">
      <c r="A51" t="s">
        <v>183</v>
      </c>
      <c r="B51" s="32">
        <v>9420039</v>
      </c>
      <c r="C51">
        <v>29</v>
      </c>
      <c r="D51" s="34">
        <v>0</v>
      </c>
      <c r="E51" s="33">
        <f>B51/C51</f>
        <v>324828.93103448278</v>
      </c>
    </row>
    <row r="52" spans="1:5" x14ac:dyDescent="0.25">
      <c r="A52" t="s">
        <v>178</v>
      </c>
      <c r="B52" s="32">
        <v>14181595</v>
      </c>
      <c r="C52">
        <v>55</v>
      </c>
      <c r="D52" s="34">
        <v>1</v>
      </c>
      <c r="E52" s="33">
        <f>B52/C52</f>
        <v>257847.18181818182</v>
      </c>
    </row>
    <row r="53" spans="1:5" x14ac:dyDescent="0.25">
      <c r="A53" t="s">
        <v>14</v>
      </c>
      <c r="B53" s="32">
        <f>SUMPRODUCT(B2:B52,$D$2:$D$52)</f>
        <v>58305807</v>
      </c>
      <c r="C53" s="32">
        <f>SUMPRODUCT(C2:C52,$D$2:$D$52)</f>
        <v>270</v>
      </c>
      <c r="E53" s="33"/>
    </row>
    <row r="54" spans="1:5" x14ac:dyDescent="0.25">
      <c r="C54" s="32">
        <v>270</v>
      </c>
      <c r="E54" s="33"/>
    </row>
  </sheetData>
  <autoFilter ref="A1:F54" xr:uid="{7C43E1B0-1D2F-4525-8678-0CE016337FA3}">
    <sortState xmlns:xlrd2="http://schemas.microsoft.com/office/spreadsheetml/2017/richdata2" ref="A2:F54">
      <sortCondition ref="E2:E54"/>
    </sortState>
  </autoFilter>
  <sortState xmlns:xlrd2="http://schemas.microsoft.com/office/spreadsheetml/2017/richdata2" ref="A2:E52">
    <sortCondition ref="B2:B52"/>
  </sortState>
  <conditionalFormatting sqref="D1:D1048576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{3FDC4B98-1F90-4868-A4EC-CFA1F95BA309}</x14:id>
        </ext>
      </extLst>
    </cfRule>
  </conditionalFormatting>
  <conditionalFormatting sqref="E2:E52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FDC4B98-1F90-4868-A4EC-CFA1F95BA30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D1:D1048576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FF0C2-293A-42C7-B669-8A5E608ABECD}">
  <dimension ref="A1:E54"/>
  <sheetViews>
    <sheetView workbookViewId="0">
      <pane ySplit="1" topLeftCell="A2" activePane="bottomLeft" state="frozen"/>
      <selection pane="bottomLeft" activeCell="E2" sqref="E2"/>
    </sheetView>
  </sheetViews>
  <sheetFormatPr defaultRowHeight="15" x14ac:dyDescent="0.25"/>
  <cols>
    <col min="1" max="1" width="15.5703125" customWidth="1"/>
    <col min="2" max="2" width="12.5703125" style="32" bestFit="1" customWidth="1"/>
    <col min="4" max="4" width="9.140625" style="34"/>
    <col min="5" max="5" width="11.5703125" bestFit="1" customWidth="1"/>
  </cols>
  <sheetData>
    <row r="1" spans="1:5" x14ac:dyDescent="0.25">
      <c r="A1" t="s">
        <v>174</v>
      </c>
      <c r="B1" s="32" t="s">
        <v>225</v>
      </c>
      <c r="C1" t="s">
        <v>219</v>
      </c>
      <c r="D1" s="34" t="s">
        <v>220</v>
      </c>
      <c r="E1" t="s">
        <v>226</v>
      </c>
    </row>
    <row r="2" spans="1:5" x14ac:dyDescent="0.25">
      <c r="A2" t="s">
        <v>218</v>
      </c>
      <c r="B2" s="32">
        <v>563626</v>
      </c>
      <c r="C2">
        <v>3</v>
      </c>
      <c r="D2" s="34">
        <v>1</v>
      </c>
      <c r="E2" s="33">
        <f>B2/C2</f>
        <v>187875.33333333334</v>
      </c>
    </row>
    <row r="3" spans="1:5" x14ac:dyDescent="0.25">
      <c r="A3" t="s">
        <v>182</v>
      </c>
      <c r="B3" s="32">
        <v>601723</v>
      </c>
      <c r="C3">
        <v>3</v>
      </c>
      <c r="D3" s="34">
        <v>1</v>
      </c>
      <c r="E3" s="33">
        <f>B3/C3</f>
        <v>200574.33333333334</v>
      </c>
    </row>
    <row r="4" spans="1:5" x14ac:dyDescent="0.25">
      <c r="A4" t="s">
        <v>213</v>
      </c>
      <c r="B4" s="32">
        <v>625741</v>
      </c>
      <c r="C4">
        <v>3</v>
      </c>
      <c r="D4" s="34">
        <v>1</v>
      </c>
      <c r="E4" s="33">
        <f>B4/C4</f>
        <v>208580.33333333334</v>
      </c>
    </row>
    <row r="5" spans="1:5" x14ac:dyDescent="0.25">
      <c r="A5" t="s">
        <v>205</v>
      </c>
      <c r="B5" s="32">
        <v>672591</v>
      </c>
      <c r="C5">
        <v>3</v>
      </c>
      <c r="D5" s="34">
        <v>1</v>
      </c>
      <c r="E5" s="33">
        <f>B5/C5</f>
        <v>224197</v>
      </c>
    </row>
    <row r="6" spans="1:5" x14ac:dyDescent="0.25">
      <c r="A6" t="s">
        <v>23</v>
      </c>
      <c r="B6" s="32">
        <v>710231</v>
      </c>
      <c r="C6">
        <v>3</v>
      </c>
      <c r="D6" s="34">
        <v>1</v>
      </c>
      <c r="E6" s="33">
        <f>B6/C6</f>
        <v>236743.66666666666</v>
      </c>
    </row>
    <row r="7" spans="1:5" x14ac:dyDescent="0.25">
      <c r="A7" t="s">
        <v>224</v>
      </c>
      <c r="B7" s="32">
        <v>1052567</v>
      </c>
      <c r="C7">
        <v>4</v>
      </c>
      <c r="D7" s="34">
        <v>1</v>
      </c>
      <c r="E7" s="33">
        <f>B7/C7</f>
        <v>263141.75</v>
      </c>
    </row>
    <row r="8" spans="1:5" x14ac:dyDescent="0.25">
      <c r="A8" t="s">
        <v>211</v>
      </c>
      <c r="B8" s="32">
        <v>814180</v>
      </c>
      <c r="C8">
        <v>3</v>
      </c>
      <c r="D8" s="34">
        <v>1</v>
      </c>
      <c r="E8" s="33">
        <f>B8/C8</f>
        <v>271393.33333333331</v>
      </c>
    </row>
    <row r="9" spans="1:5" x14ac:dyDescent="0.25">
      <c r="A9" t="s">
        <v>181</v>
      </c>
      <c r="B9" s="32">
        <v>897934</v>
      </c>
      <c r="C9">
        <v>3</v>
      </c>
      <c r="D9" s="34">
        <v>1</v>
      </c>
      <c r="E9" s="33">
        <f>B9/C9</f>
        <v>299311.33333333331</v>
      </c>
    </row>
    <row r="10" spans="1:5" x14ac:dyDescent="0.25">
      <c r="A10" t="s">
        <v>200</v>
      </c>
      <c r="B10" s="32">
        <v>1316470</v>
      </c>
      <c r="C10">
        <v>4</v>
      </c>
      <c r="D10" s="34">
        <v>1</v>
      </c>
      <c r="E10" s="33">
        <f>B10/C10</f>
        <v>329117.5</v>
      </c>
    </row>
    <row r="11" spans="1:5" x14ac:dyDescent="0.25">
      <c r="A11" t="s">
        <v>196</v>
      </c>
      <c r="B11" s="32">
        <v>989415</v>
      </c>
      <c r="C11">
        <v>3</v>
      </c>
      <c r="D11" s="34">
        <v>1</v>
      </c>
      <c r="E11" s="33">
        <f>B11/C11</f>
        <v>329805</v>
      </c>
    </row>
    <row r="12" spans="1:5" x14ac:dyDescent="0.25">
      <c r="A12" t="s">
        <v>190</v>
      </c>
      <c r="B12" s="32">
        <v>1328361</v>
      </c>
      <c r="C12">
        <v>4</v>
      </c>
      <c r="D12" s="34">
        <v>1</v>
      </c>
      <c r="E12" s="33">
        <f>B12/C12</f>
        <v>332090.25</v>
      </c>
    </row>
    <row r="13" spans="1:5" x14ac:dyDescent="0.25">
      <c r="A13" t="s">
        <v>53</v>
      </c>
      <c r="B13" s="32">
        <v>1360301</v>
      </c>
      <c r="C13">
        <v>4</v>
      </c>
      <c r="D13" s="34">
        <v>1</v>
      </c>
      <c r="E13" s="33">
        <f>B13/C13</f>
        <v>340075.25</v>
      </c>
    </row>
    <row r="14" spans="1:5" x14ac:dyDescent="0.25">
      <c r="A14" t="s">
        <v>198</v>
      </c>
      <c r="B14" s="32">
        <v>1826341</v>
      </c>
      <c r="C14">
        <v>5</v>
      </c>
      <c r="D14" s="34">
        <v>1</v>
      </c>
      <c r="E14" s="33">
        <f>B14/C14</f>
        <v>365268.2</v>
      </c>
    </row>
    <row r="15" spans="1:5" x14ac:dyDescent="0.25">
      <c r="A15" t="s">
        <v>216</v>
      </c>
      <c r="B15" s="32">
        <v>1852994</v>
      </c>
      <c r="C15">
        <v>5</v>
      </c>
      <c r="D15" s="34">
        <v>1</v>
      </c>
      <c r="E15" s="33">
        <f>B15/C15</f>
        <v>370598.8</v>
      </c>
    </row>
    <row r="16" spans="1:5" x14ac:dyDescent="0.25">
      <c r="A16" t="s">
        <v>57</v>
      </c>
      <c r="B16" s="32">
        <v>1567582</v>
      </c>
      <c r="C16">
        <v>4</v>
      </c>
      <c r="D16" s="34">
        <v>1</v>
      </c>
      <c r="E16" s="33">
        <f>B16/C16</f>
        <v>391895.5</v>
      </c>
    </row>
    <row r="17" spans="1:5" x14ac:dyDescent="0.25">
      <c r="A17" t="s">
        <v>202</v>
      </c>
      <c r="B17" s="32">
        <v>2059179</v>
      </c>
      <c r="C17">
        <v>5</v>
      </c>
      <c r="D17" s="34">
        <v>1</v>
      </c>
      <c r="E17" s="33">
        <f>B17/C17</f>
        <v>411835.8</v>
      </c>
    </row>
    <row r="18" spans="1:5" x14ac:dyDescent="0.25">
      <c r="A18" t="s">
        <v>199</v>
      </c>
      <c r="B18" s="32">
        <v>2700551</v>
      </c>
      <c r="C18">
        <v>6</v>
      </c>
      <c r="D18" s="34">
        <v>1</v>
      </c>
      <c r="E18" s="33">
        <f>B18/C18</f>
        <v>450091.83333333331</v>
      </c>
    </row>
    <row r="19" spans="1:5" x14ac:dyDescent="0.25">
      <c r="A19" t="s">
        <v>152</v>
      </c>
      <c r="B19" s="32">
        <v>2763885</v>
      </c>
      <c r="C19">
        <v>6</v>
      </c>
      <c r="D19" s="34">
        <v>1</v>
      </c>
      <c r="E19" s="33">
        <f>B19/C19</f>
        <v>460647.5</v>
      </c>
    </row>
    <row r="20" spans="1:5" x14ac:dyDescent="0.25">
      <c r="A20" t="s">
        <v>187</v>
      </c>
      <c r="B20" s="32">
        <v>2853118</v>
      </c>
      <c r="C20">
        <v>6</v>
      </c>
      <c r="D20" s="34">
        <v>1</v>
      </c>
      <c r="E20" s="33">
        <f>B20/C20</f>
        <v>475519.66666666669</v>
      </c>
    </row>
    <row r="21" spans="1:5" x14ac:dyDescent="0.25">
      <c r="A21" t="s">
        <v>177</v>
      </c>
      <c r="B21" s="32">
        <v>2915918</v>
      </c>
      <c r="C21">
        <v>6</v>
      </c>
      <c r="D21" s="34">
        <v>1</v>
      </c>
      <c r="E21" s="33">
        <f>B21/C21</f>
        <v>485986.33333333331</v>
      </c>
    </row>
    <row r="22" spans="1:5" x14ac:dyDescent="0.25">
      <c r="A22" t="s">
        <v>195</v>
      </c>
      <c r="B22" s="32">
        <v>2967297</v>
      </c>
      <c r="C22">
        <v>6</v>
      </c>
      <c r="D22" s="34">
        <v>1</v>
      </c>
      <c r="E22" s="33">
        <f>B22/C22</f>
        <v>494549.5</v>
      </c>
    </row>
    <row r="23" spans="1:5" x14ac:dyDescent="0.25">
      <c r="A23" t="s">
        <v>65</v>
      </c>
      <c r="B23" s="32">
        <v>3046355</v>
      </c>
      <c r="C23">
        <v>6</v>
      </c>
      <c r="D23" s="34">
        <v>1</v>
      </c>
      <c r="E23" s="33">
        <f>B23/C23</f>
        <v>507725.83333333331</v>
      </c>
    </row>
    <row r="24" spans="1:5" x14ac:dyDescent="0.25">
      <c r="A24" t="s">
        <v>180</v>
      </c>
      <c r="B24" s="32">
        <v>3574097</v>
      </c>
      <c r="C24">
        <v>7</v>
      </c>
      <c r="D24" s="34">
        <v>1</v>
      </c>
      <c r="E24" s="33">
        <f>B24/C24</f>
        <v>510585.28571428574</v>
      </c>
    </row>
    <row r="25" spans="1:5" x14ac:dyDescent="0.25">
      <c r="A25" t="s">
        <v>210</v>
      </c>
      <c r="B25" s="32">
        <v>4625364</v>
      </c>
      <c r="C25">
        <v>9</v>
      </c>
      <c r="D25" s="34">
        <v>1</v>
      </c>
      <c r="E25" s="33">
        <f>B25/C25</f>
        <v>513929.33333333331</v>
      </c>
    </row>
    <row r="26" spans="1:5" x14ac:dyDescent="0.25">
      <c r="A26" t="s">
        <v>194</v>
      </c>
      <c r="B26" s="32">
        <v>5303925</v>
      </c>
      <c r="C26">
        <v>10</v>
      </c>
      <c r="D26" s="34">
        <v>1</v>
      </c>
      <c r="E26" s="33">
        <f>B26/C26</f>
        <v>530392.5</v>
      </c>
    </row>
    <row r="27" spans="1:5" x14ac:dyDescent="0.25">
      <c r="A27" t="s">
        <v>175</v>
      </c>
      <c r="B27" s="32">
        <v>4779736</v>
      </c>
      <c r="C27">
        <v>9</v>
      </c>
      <c r="D27" s="34">
        <v>1</v>
      </c>
      <c r="E27" s="33">
        <f>B27/C27</f>
        <v>531081.77777777775</v>
      </c>
    </row>
    <row r="28" spans="1:5" x14ac:dyDescent="0.25">
      <c r="A28" t="s">
        <v>206</v>
      </c>
      <c r="B28" s="32">
        <v>3751351</v>
      </c>
      <c r="C28">
        <v>7</v>
      </c>
      <c r="D28" s="34">
        <v>1</v>
      </c>
      <c r="E28" s="33">
        <f>B28/C28</f>
        <v>535907.28571428568</v>
      </c>
    </row>
    <row r="29" spans="1:5" x14ac:dyDescent="0.25">
      <c r="A29" t="s">
        <v>188</v>
      </c>
      <c r="B29" s="32">
        <v>4339367</v>
      </c>
      <c r="C29">
        <v>8</v>
      </c>
      <c r="D29" s="34">
        <v>1</v>
      </c>
      <c r="E29" s="33">
        <f>B29/C29</f>
        <v>542420.875</v>
      </c>
    </row>
    <row r="30" spans="1:5" x14ac:dyDescent="0.25">
      <c r="A30" t="s">
        <v>207</v>
      </c>
      <c r="B30" s="32">
        <v>3831074</v>
      </c>
      <c r="C30">
        <v>7</v>
      </c>
      <c r="D30" s="34">
        <v>1</v>
      </c>
      <c r="E30" s="33">
        <f>B30/C30</f>
        <v>547296.28571428568</v>
      </c>
    </row>
    <row r="31" spans="1:5" x14ac:dyDescent="0.25">
      <c r="A31" t="s">
        <v>179</v>
      </c>
      <c r="B31" s="32">
        <v>5029196</v>
      </c>
      <c r="C31">
        <v>9</v>
      </c>
      <c r="D31" s="34">
        <v>1</v>
      </c>
      <c r="E31" s="33">
        <f>B31/C31</f>
        <v>558799.5555555555</v>
      </c>
    </row>
    <row r="32" spans="1:5" x14ac:dyDescent="0.25">
      <c r="A32" t="s">
        <v>215</v>
      </c>
      <c r="B32" s="32">
        <v>6724540</v>
      </c>
      <c r="C32">
        <v>12</v>
      </c>
      <c r="D32" s="34">
        <v>1</v>
      </c>
      <c r="E32" s="33">
        <f>B32/C32</f>
        <v>560378.33333333337</v>
      </c>
    </row>
    <row r="33" spans="1:5" x14ac:dyDescent="0.25">
      <c r="A33" t="s">
        <v>189</v>
      </c>
      <c r="B33" s="32">
        <v>4533372</v>
      </c>
      <c r="C33">
        <v>8</v>
      </c>
      <c r="D33" s="34">
        <v>1</v>
      </c>
      <c r="E33" s="33">
        <f>B33/C33</f>
        <v>566671.5</v>
      </c>
    </row>
    <row r="34" spans="1:5" x14ac:dyDescent="0.25">
      <c r="A34" t="s">
        <v>217</v>
      </c>
      <c r="B34" s="32">
        <v>5686986</v>
      </c>
      <c r="C34">
        <v>10</v>
      </c>
      <c r="D34" s="34">
        <v>1</v>
      </c>
      <c r="E34" s="33">
        <f>B34/C34</f>
        <v>568698.6</v>
      </c>
    </row>
    <row r="35" spans="1:5" x14ac:dyDescent="0.25">
      <c r="A35" t="s">
        <v>212</v>
      </c>
      <c r="B35" s="32">
        <v>6346105</v>
      </c>
      <c r="C35">
        <v>11</v>
      </c>
      <c r="D35" s="34">
        <v>1</v>
      </c>
      <c r="E35" s="33">
        <f>B35/C35</f>
        <v>576918.63636363635</v>
      </c>
    </row>
    <row r="36" spans="1:5" x14ac:dyDescent="0.25">
      <c r="A36" t="s">
        <v>191</v>
      </c>
      <c r="B36" s="32">
        <v>5773552</v>
      </c>
      <c r="C36">
        <v>10</v>
      </c>
      <c r="D36" s="34">
        <v>1</v>
      </c>
      <c r="E36" s="33">
        <f>B36/C36</f>
        <v>577355.19999999995</v>
      </c>
    </row>
    <row r="37" spans="1:5" x14ac:dyDescent="0.25">
      <c r="A37" t="s">
        <v>176</v>
      </c>
      <c r="B37" s="32">
        <v>6392017</v>
      </c>
      <c r="C37">
        <v>11</v>
      </c>
      <c r="D37" s="34">
        <v>1</v>
      </c>
      <c r="E37" s="33">
        <f>B37/C37</f>
        <v>581092.45454545459</v>
      </c>
    </row>
    <row r="38" spans="1:5" x14ac:dyDescent="0.25">
      <c r="A38" t="s">
        <v>186</v>
      </c>
      <c r="B38" s="32">
        <v>6483802</v>
      </c>
      <c r="C38">
        <v>11</v>
      </c>
      <c r="D38" s="34">
        <v>1</v>
      </c>
      <c r="E38" s="33">
        <f>B38/C38</f>
        <v>589436.54545454541</v>
      </c>
    </row>
    <row r="39" spans="1:5" x14ac:dyDescent="0.25">
      <c r="A39" t="s">
        <v>223</v>
      </c>
      <c r="B39" s="32">
        <v>6547629</v>
      </c>
      <c r="C39">
        <v>11</v>
      </c>
      <c r="D39" s="34">
        <v>1</v>
      </c>
      <c r="E39" s="33">
        <f>B39/C39</f>
        <v>595239</v>
      </c>
    </row>
    <row r="40" spans="1:5" x14ac:dyDescent="0.25">
      <c r="A40" t="s">
        <v>197</v>
      </c>
      <c r="B40" s="32">
        <v>5988927</v>
      </c>
      <c r="C40">
        <v>10</v>
      </c>
      <c r="D40" s="34">
        <v>1</v>
      </c>
      <c r="E40" s="33">
        <f>B40/C40</f>
        <v>598892.69999999995</v>
      </c>
    </row>
    <row r="41" spans="1:5" x14ac:dyDescent="0.25">
      <c r="A41" t="s">
        <v>184</v>
      </c>
      <c r="B41" s="32">
        <v>9687653</v>
      </c>
      <c r="C41">
        <v>16</v>
      </c>
      <c r="D41" s="34">
        <v>0</v>
      </c>
      <c r="E41" s="33">
        <f>B41/C41</f>
        <v>605478.3125</v>
      </c>
    </row>
    <row r="42" spans="1:5" x14ac:dyDescent="0.25">
      <c r="A42" t="s">
        <v>214</v>
      </c>
      <c r="B42" s="32">
        <v>8001024</v>
      </c>
      <c r="C42">
        <v>13</v>
      </c>
      <c r="D42" s="34">
        <v>0</v>
      </c>
      <c r="E42" s="33">
        <f>B42/C42</f>
        <v>615463.38461538462</v>
      </c>
    </row>
    <row r="43" spans="1:5" x14ac:dyDescent="0.25">
      <c r="A43" t="s">
        <v>193</v>
      </c>
      <c r="B43" s="32">
        <v>9883640</v>
      </c>
      <c r="C43">
        <v>16</v>
      </c>
      <c r="D43" s="34">
        <v>0</v>
      </c>
      <c r="E43" s="33">
        <f>B43/C43</f>
        <v>617727.5</v>
      </c>
    </row>
    <row r="44" spans="1:5" x14ac:dyDescent="0.25">
      <c r="A44" t="s">
        <v>201</v>
      </c>
      <c r="B44" s="32">
        <v>8791894</v>
      </c>
      <c r="C44">
        <v>14</v>
      </c>
      <c r="D44" s="34">
        <v>0</v>
      </c>
      <c r="E44" s="33">
        <f>B44/C44</f>
        <v>627992.42857142852</v>
      </c>
    </row>
    <row r="45" spans="1:5" x14ac:dyDescent="0.25">
      <c r="A45" t="s">
        <v>208</v>
      </c>
      <c r="B45" s="32">
        <v>12702379</v>
      </c>
      <c r="C45">
        <v>20</v>
      </c>
      <c r="D45" s="34">
        <v>0</v>
      </c>
      <c r="E45" s="33">
        <f>B45/C45</f>
        <v>635118.94999999995</v>
      </c>
    </row>
    <row r="46" spans="1:5" x14ac:dyDescent="0.25">
      <c r="A46" t="s">
        <v>204</v>
      </c>
      <c r="B46" s="32">
        <v>9535483</v>
      </c>
      <c r="C46">
        <v>15</v>
      </c>
      <c r="D46" s="34">
        <v>1</v>
      </c>
      <c r="E46" s="33">
        <f>B46/C46</f>
        <v>635698.8666666667</v>
      </c>
    </row>
    <row r="47" spans="1:5" x14ac:dyDescent="0.25">
      <c r="A47" t="s">
        <v>130</v>
      </c>
      <c r="B47" s="32">
        <v>11536504</v>
      </c>
      <c r="C47">
        <v>18</v>
      </c>
      <c r="D47" s="34">
        <v>0</v>
      </c>
      <c r="E47" s="33">
        <f>B47/C47</f>
        <v>640916.88888888888</v>
      </c>
    </row>
    <row r="48" spans="1:5" x14ac:dyDescent="0.25">
      <c r="A48" t="s">
        <v>185</v>
      </c>
      <c r="B48" s="32">
        <v>12830632</v>
      </c>
      <c r="C48">
        <v>20</v>
      </c>
      <c r="D48" s="34">
        <v>0</v>
      </c>
      <c r="E48" s="33">
        <f>B48/C48</f>
        <v>641531.6</v>
      </c>
    </row>
    <row r="49" spans="1:5" x14ac:dyDescent="0.25">
      <c r="A49" t="s">
        <v>183</v>
      </c>
      <c r="B49" s="32">
        <v>18801310</v>
      </c>
      <c r="C49">
        <v>29</v>
      </c>
      <c r="D49" s="34">
        <v>0</v>
      </c>
      <c r="E49" s="33">
        <f>B49/C49</f>
        <v>648321.03448275861</v>
      </c>
    </row>
    <row r="50" spans="1:5" x14ac:dyDescent="0.25">
      <c r="A50" t="s">
        <v>150</v>
      </c>
      <c r="B50" s="32">
        <v>25145561</v>
      </c>
      <c r="C50">
        <v>38</v>
      </c>
      <c r="D50" s="34">
        <v>0</v>
      </c>
      <c r="E50" s="33">
        <f>B50/C50</f>
        <v>661725.28947368416</v>
      </c>
    </row>
    <row r="51" spans="1:5" x14ac:dyDescent="0.25">
      <c r="A51" t="s">
        <v>203</v>
      </c>
      <c r="B51" s="32">
        <v>19378102</v>
      </c>
      <c r="C51">
        <v>29</v>
      </c>
      <c r="D51" s="34">
        <v>0</v>
      </c>
      <c r="E51" s="33">
        <f>B51/C51</f>
        <v>668210.41379310342</v>
      </c>
    </row>
    <row r="52" spans="1:5" x14ac:dyDescent="0.25">
      <c r="A52" t="s">
        <v>178</v>
      </c>
      <c r="B52" s="32">
        <v>37253956</v>
      </c>
      <c r="C52">
        <v>55</v>
      </c>
      <c r="D52" s="34">
        <v>0</v>
      </c>
      <c r="E52" s="33">
        <f>B52/C52</f>
        <v>677344.65454545454</v>
      </c>
    </row>
    <row r="53" spans="1:5" x14ac:dyDescent="0.25">
      <c r="A53" t="s">
        <v>14</v>
      </c>
      <c r="B53" s="32">
        <f>SUMPRODUCT(B2:B52,$D$2:$D$52)</f>
        <v>134732883</v>
      </c>
      <c r="C53" s="32">
        <f>SUMPRODUCT(C2:C52,$D$2:$D$52)</f>
        <v>270</v>
      </c>
      <c r="E53" s="33"/>
    </row>
    <row r="54" spans="1:5" x14ac:dyDescent="0.25">
      <c r="C54" s="32">
        <v>270</v>
      </c>
      <c r="E54" s="33"/>
    </row>
  </sheetData>
  <autoFilter ref="A1:E54" xr:uid="{7C43E1B0-1D2F-4525-8678-0CE016337FA3}">
    <sortState xmlns:xlrd2="http://schemas.microsoft.com/office/spreadsheetml/2017/richdata2" ref="A2:E54">
      <sortCondition ref="E2:E54"/>
    </sortState>
  </autoFilter>
  <conditionalFormatting sqref="D1:D1048576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{B7F99799-7C46-42C5-809E-00B80C2153CD}</x14:id>
        </ext>
      </extLst>
    </cfRule>
  </conditionalFormatting>
  <conditionalFormatting sqref="E2:E5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7F99799-7C46-42C5-809E-00B80C2153C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D1:D1048576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</vt:lpstr>
      <vt:lpstr>Model</vt:lpstr>
      <vt:lpstr>Model only states</vt:lpstr>
      <vt:lpstr>Model States Population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kindoflost.com</dc:creator>
  <cp:lastModifiedBy>kindoflost.com</cp:lastModifiedBy>
  <dcterms:created xsi:type="dcterms:W3CDTF">2020-11-28T03:19:30Z</dcterms:created>
  <dcterms:modified xsi:type="dcterms:W3CDTF">2020-11-28T17:23:14Z</dcterms:modified>
</cp:coreProperties>
</file>